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<sst xmlns="http://schemas.openxmlformats.org/spreadsheetml/2006/main" count="138" uniqueCount="112">
  <si>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</si>
  <si>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</si>
  <si>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 xml:space="preserve">общая площадь дома </t>
  </si>
  <si>
    <t>кв. м.</t>
  </si>
  <si>
    <t>Периодичность</t>
  </si>
  <si>
    <t>Стоимость на 1 кв. м. общей площади, (руб. в месяц)</t>
  </si>
  <si>
    <t>Общая стоимость работ в год  (руб.)</t>
  </si>
  <si>
    <t>1. Содержание общего имущества в многоквартирном доме в т.ч.</t>
  </si>
  <si>
    <t xml:space="preserve"> Работы по содержанию общего имущества</t>
  </si>
  <si>
    <t xml:space="preserve"> Уборка площадок перед входом в подъезд</t>
  </si>
  <si>
    <t>1 раз в неделю</t>
  </si>
  <si>
    <t>Мытье окон</t>
  </si>
  <si>
    <t>1 раз в год</t>
  </si>
  <si>
    <t>Влажная протирка подоконников, радиаторов, почтовых ящиков</t>
  </si>
  <si>
    <t>2 раза в год</t>
  </si>
  <si>
    <t xml:space="preserve"> Влажная уборка стен</t>
  </si>
  <si>
    <t>Мытье полов в фойе первого этажа (включая пол лифтовых кабин)</t>
  </si>
  <si>
    <t>6 раз в неделю</t>
  </si>
  <si>
    <t>Мытье полов коридоров</t>
  </si>
  <si>
    <t>2 раза в месяц</t>
  </si>
  <si>
    <t>Влажная протирка светильников в местах общего пользования</t>
  </si>
  <si>
    <t>1 раз в месяц</t>
  </si>
  <si>
    <t xml:space="preserve"> Влажное подметание полов нижних двух этажей</t>
  </si>
  <si>
    <t>через день</t>
  </si>
  <si>
    <t>Влажное подметание полов свыше второго этажа (включая пол лифтовых кабин)</t>
  </si>
  <si>
    <t>2 раза в неделю</t>
  </si>
  <si>
    <t>Мытье и протирка дверей в помещениях общего пользования</t>
  </si>
  <si>
    <t xml:space="preserve"> Мытье лестничных площадок и маршей</t>
  </si>
  <si>
    <t>Уборка подвальных помещений</t>
  </si>
  <si>
    <t>Покраска ограждения контейнерной площадки</t>
  </si>
  <si>
    <t>Подготовка зданий к праздникам (праздничное освещение, вывешивание флагов, украшение цветами)</t>
  </si>
  <si>
    <t>по мере необходимости</t>
  </si>
  <si>
    <t>Подготовка многоквартирного дома к сезонной эксплуатации, в т.ч.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</si>
  <si>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</si>
  <si>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</si>
  <si>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</si>
  <si>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Утепление дверей в помещениях общего пользования</t>
  </si>
  <si>
    <t>Восстановление (ремонт) вводов инженерных коммуникаций в подвальные помещения через фундаменты</t>
  </si>
  <si>
    <t>Технические осмотры, мелкий ремонт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</si>
  <si>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</si>
  <si>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</si>
  <si>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</si>
  <si>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Проверка исправности канализационных вытяжек</t>
  </si>
  <si>
    <t>Осмотр и проверка заземления оболочки электрокабеля, замеры сопротивления изоляции проводов</t>
  </si>
  <si>
    <t>по решению собственников</t>
  </si>
  <si>
    <t>Аварийное обслуживание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</si>
  <si>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</si>
  <si>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>постоянно</t>
  </si>
  <si>
    <t xml:space="preserve">Очистка кровли от наледи, уборка и вывоз снега </t>
  </si>
  <si>
    <t>Уборка контейнерных площадок</t>
  </si>
  <si>
    <t>ежедневно</t>
  </si>
  <si>
    <t>Дератизация (дезинсекция)</t>
  </si>
  <si>
    <t>Дератизация</t>
  </si>
  <si>
    <t>ежемесячно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</si>
  <si>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</si>
  <si>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>по договорам</t>
  </si>
  <si>
    <t>Услуги по заявочному ремонту для населения</t>
  </si>
  <si>
    <t xml:space="preserve"> Вывоз твердых бытовых отходов</t>
  </si>
  <si>
    <t xml:space="preserve"> 2. Уборка и санитарная очистка земельного участка</t>
  </si>
  <si>
    <t>Пескопосыпка ручная</t>
  </si>
  <si>
    <t>25 раз в год</t>
  </si>
  <si>
    <t>Выкашивание газонов</t>
  </si>
  <si>
    <t>2 раза в сезон</t>
  </si>
  <si>
    <t>Уборка скошенной травы</t>
  </si>
  <si>
    <t>Полив кустарников</t>
  </si>
  <si>
    <t>20 раз в год</t>
  </si>
  <si>
    <t>Полив деревьев</t>
  </si>
  <si>
    <t>Подрезка сухих ветвей кустарников (сбор)</t>
  </si>
  <si>
    <t>Рыхление почвы газона в ручную в летний период, с посевом трав и цветов</t>
  </si>
  <si>
    <t>47 раз в год</t>
  </si>
  <si>
    <t>12 раз в год</t>
  </si>
  <si>
    <t>1 раз в 3 дня</t>
  </si>
  <si>
    <t>75 раз в год</t>
  </si>
  <si>
    <t xml:space="preserve">Услуги по организации и контролю бухгалтерского, юридического и пр. работ </t>
  </si>
  <si>
    <t>Содержание и ремонт переговорно-замочного устройства</t>
  </si>
  <si>
    <t>Содержание и ремонт систем пункта приема заявок</t>
  </si>
  <si>
    <t>Электрическая энергия</t>
  </si>
  <si>
    <t>Холодное водоснабжение</t>
  </si>
  <si>
    <t>Текущий ремонт</t>
  </si>
  <si>
    <t>согласно смете и плану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</si>
  <si>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</si>
  <si>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</si>
  <si>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Герметизация, теплоизоляция  швов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</si>
  <si>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</si>
  <si>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</si>
  <si>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</si>
  <si>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</si>
  <si>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</si>
  <si>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</si>
  <si>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Содержание и восстановительный ремонт теплоизоляции
систем теплоснабжения
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</si>
  <si>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</si>
  <si>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</si>
  <si>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</si>
  <si>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</si>
  <si>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 xml:space="preserve">Окраска деревянных поверхностей (садовые скамейки, столы, табуреты и т.д.), ранее окрашенных с расчисткой </t>
  </si>
  <si>
    <t>итого:</t>
  </si>
  <si>
    <t>3. Управление многоквартирным домом</t>
  </si>
  <si>
    <t>6. Содержание и ремонт систем пункта приема заявок</t>
  </si>
  <si>
    <t>10. Работы по текущему ремонту общего имущества в т.ч.</t>
  </si>
  <si>
    <t>Работы по содержанию и ремонту систем внутридомового газового оборудования</t>
  </si>
  <si>
    <t>Работы по обеспечению требований пожарной безопасности</t>
  </si>
  <si>
    <t>Ленинградская обл., д. Малое Верево, ул. Кириллова, д. 5, к. 2</t>
  </si>
  <si>
    <t xml:space="preserve">Переоборудование системы освещения на диодное (с использованием диодов)  </t>
  </si>
  <si>
    <t>Подметание снега</t>
  </si>
  <si>
    <t xml:space="preserve"> Сдвигание снега</t>
  </si>
  <si>
    <t xml:space="preserve"> Уборка газонов, очистка урн</t>
  </si>
  <si>
    <t xml:space="preserve"> Подметание территории летом</t>
  </si>
  <si>
    <t xml:space="preserve"> Уборка контейнерных площадок</t>
  </si>
  <si>
    <t>Поливка территории</t>
  </si>
  <si>
    <t>4. Содержание и ремонт переговорно-замочного устройства</t>
  </si>
  <si>
    <t>5. Содержание и ремонт систем пункта приема заявок</t>
  </si>
  <si>
    <t>7. Эксплуатация коллективных (общедомовых) приборов учета используемых энергетических ресурсов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</si>
</sst>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р_."/>
    <numFmt numFmtId="165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0" borderId="12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85">
      <selection activeCell="D112" sqref="D112"/>
    </sheetView>
  </sheetViews>
  <sheetFormatPr defaultColWidth="9.140625" defaultRowHeight="15"/>
  <cols>
    <col min="1" max="1" width="32.8515625" style="0" customWidth="1"/>
    <col min="2" max="2" width="19.7109375" style="0" customWidth="1"/>
    <col min="3" max="3" width="20.28125" style="0" customWidth="1"/>
    <col min="4" max="4" width="31.00390625" style="0" customWidth="1"/>
  </cols>
  <sheetData>
    <row r="1" spans="1:4" ht="14.25">
      <c r="A1" s="30"/>
      <c r="B1" s="30"/>
      <c r="C1" s="30"/>
      <c r="D1" s="30"/>
    </row>
    <row r="2" spans="1:4" ht="14.25">
      <c r="A2" s="31"/>
      <c r="B2" s="31"/>
      <c r="C2" s="31"/>
      <c r="D2" s="31"/>
    </row>
    <row r="3" spans="1:4" ht="14.25">
      <c r="A3" s="31"/>
      <c r="B3" s="31"/>
      <c r="C3" s="31"/>
      <c r="D3" s="31"/>
    </row>
    <row r="4" spans="1:4" ht="14.25">
      <c r="A4" s="32"/>
      <c r="B4" s="32"/>
      <c r="C4" s="32"/>
      <c r="D4" s="32"/>
    </row>
    <row r="5" spans="1:4" ht="14.25">
      <c r="A5" s="31"/>
      <c r="B5" s="31"/>
      <c r="C5" s="31"/>
      <c r="D5" s="31"/>
    </row>
    <row r="6" spans="1:4" ht="14.25">
      <c r="A6" s="33"/>
      <c r="B6" s="34"/>
      <c r="C6" s="35"/>
      <c r="D6" s="36"/>
    </row>
    <row r="7" spans="1:4" ht="14.25">
      <c r="A7" s="27" t="s">
        <v>0</v>
      </c>
      <c r="B7" s="27"/>
      <c r="C7" s="27"/>
      <c r="D7" s="27"/>
    </row>
    <row r="8" spans="1:4" ht="14.25">
      <c r="A8" s="27" t="s">
        <v>1</v>
      </c>
      <c r="B8" s="27"/>
      <c r="C8" s="27"/>
      <c r="D8" s="27"/>
    </row>
    <row r="9" spans="1:4" ht="14.25">
      <c r="A9" s="27" t="s">
        <v>101</v>
      </c>
      <c r="B9" s="27"/>
      <c r="C9" s="27"/>
      <c r="D9" s="27"/>
    </row>
    <row r="10" spans="1:4" ht="14.25">
      <c r="A10" s="28" t="s">
        <v>2</v>
      </c>
      <c r="B10" s="28"/>
      <c r="C10" s="2" t="s">
        <v>3</v>
      </c>
      <c r="D10" s="3">
        <f>3659.9</f>
        <v>3659.9</v>
      </c>
    </row>
    <row r="11" spans="1:4" ht="39">
      <c r="A11" s="1"/>
      <c r="B11" s="4" t="s">
        <v>4</v>
      </c>
      <c r="C11" s="5" t="s">
        <v>5</v>
      </c>
      <c r="D11" s="14" t="s">
        <v>6</v>
      </c>
    </row>
    <row r="12" spans="1:4" ht="14.25">
      <c r="A12" s="29" t="s">
        <v>7</v>
      </c>
      <c r="B12" s="29"/>
      <c r="C12" s="29"/>
      <c r="D12" s="29"/>
    </row>
    <row r="13" spans="1:4" ht="14.25">
      <c r="A13" s="29" t="s">
        <v>8</v>
      </c>
      <c r="B13" s="29"/>
      <c r="C13" s="29"/>
      <c r="D13" s="29"/>
    </row>
    <row r="14" spans="1:6" ht="26.25">
      <c r="A14" s="4" t="s">
        <v>9</v>
      </c>
      <c r="B14" s="4" t="s">
        <v>10</v>
      </c>
      <c r="C14" s="6">
        <v>0.04</v>
      </c>
      <c r="D14" s="7">
        <f>$D$10*C14*12</f>
        <v>1756.7520000000002</v>
      </c>
      <c r="F14" s="18"/>
    </row>
    <row r="15" spans="1:4" ht="14.25">
      <c r="A15" s="4" t="s">
        <v>11</v>
      </c>
      <c r="B15" s="4" t="s">
        <v>12</v>
      </c>
      <c r="C15" s="6">
        <v>0.04</v>
      </c>
      <c r="D15" s="7">
        <f>$D$10*C15*12</f>
        <v>1756.7520000000002</v>
      </c>
    </row>
    <row r="16" spans="1:4" ht="26.25">
      <c r="A16" s="4" t="s">
        <v>13</v>
      </c>
      <c r="B16" s="4" t="s">
        <v>14</v>
      </c>
      <c r="C16" s="8">
        <v>0.05</v>
      </c>
      <c r="D16" s="9">
        <f>12*C16*D10</f>
        <v>2195.9400000000005</v>
      </c>
    </row>
    <row r="17" spans="1:4" ht="14.25">
      <c r="A17" s="4" t="s">
        <v>15</v>
      </c>
      <c r="B17" s="4" t="s">
        <v>12</v>
      </c>
      <c r="C17" s="8">
        <v>0.06</v>
      </c>
      <c r="D17" s="9">
        <f>12*D10*C17</f>
        <v>2635.128</v>
      </c>
    </row>
    <row r="18" spans="1:7" ht="26.25">
      <c r="A18" s="4" t="s">
        <v>16</v>
      </c>
      <c r="B18" s="4" t="s">
        <v>17</v>
      </c>
      <c r="C18" s="10">
        <v>0.11</v>
      </c>
      <c r="D18" s="9">
        <f aca="true" t="shared" si="0" ref="D18:D27">12*$D$10*C18</f>
        <v>4831.068</v>
      </c>
      <c r="G18" s="18"/>
    </row>
    <row r="19" spans="1:4" ht="14.25">
      <c r="A19" s="4" t="s">
        <v>18</v>
      </c>
      <c r="B19" s="4" t="s">
        <v>19</v>
      </c>
      <c r="C19" s="10">
        <v>0.42</v>
      </c>
      <c r="D19" s="9">
        <f t="shared" si="0"/>
        <v>18445.896</v>
      </c>
    </row>
    <row r="20" spans="1:4" ht="26.25">
      <c r="A20" s="4" t="s">
        <v>20</v>
      </c>
      <c r="B20" s="4" t="s">
        <v>21</v>
      </c>
      <c r="C20" s="10">
        <v>0.18</v>
      </c>
      <c r="D20" s="9">
        <f t="shared" si="0"/>
        <v>7905.384</v>
      </c>
    </row>
    <row r="21" spans="1:4" ht="26.25">
      <c r="A21" s="4" t="s">
        <v>22</v>
      </c>
      <c r="B21" s="11" t="s">
        <v>23</v>
      </c>
      <c r="C21" s="12">
        <v>0.25</v>
      </c>
      <c r="D21" s="9">
        <f t="shared" si="0"/>
        <v>10979.7</v>
      </c>
    </row>
    <row r="22" spans="1:4" ht="39">
      <c r="A22" s="4" t="s">
        <v>24</v>
      </c>
      <c r="B22" s="11" t="s">
        <v>25</v>
      </c>
      <c r="C22" s="12">
        <v>0.62</v>
      </c>
      <c r="D22" s="9">
        <f t="shared" si="0"/>
        <v>27229.656000000003</v>
      </c>
    </row>
    <row r="23" spans="1:4" ht="26.25">
      <c r="A23" s="4" t="s">
        <v>26</v>
      </c>
      <c r="B23" s="4" t="s">
        <v>14</v>
      </c>
      <c r="C23" s="10">
        <v>0.03</v>
      </c>
      <c r="D23" s="7">
        <f t="shared" si="0"/>
        <v>1317.564</v>
      </c>
    </row>
    <row r="24" spans="1:4" ht="26.25">
      <c r="A24" s="4" t="s">
        <v>27</v>
      </c>
      <c r="B24" s="11" t="s">
        <v>19</v>
      </c>
      <c r="C24" s="12">
        <v>0.42</v>
      </c>
      <c r="D24" s="9">
        <f t="shared" si="0"/>
        <v>18445.896</v>
      </c>
    </row>
    <row r="25" spans="1:4" ht="14.25">
      <c r="A25" s="4" t="s">
        <v>28</v>
      </c>
      <c r="B25" s="4" t="s">
        <v>14</v>
      </c>
      <c r="C25" s="10">
        <v>0.23</v>
      </c>
      <c r="D25" s="9">
        <f t="shared" si="0"/>
        <v>10101.324</v>
      </c>
    </row>
    <row r="26" spans="1:4" ht="26.25">
      <c r="A26" s="4" t="s">
        <v>29</v>
      </c>
      <c r="B26" s="4" t="s">
        <v>12</v>
      </c>
      <c r="C26" s="10">
        <v>0.01</v>
      </c>
      <c r="D26" s="9">
        <f t="shared" si="0"/>
        <v>439.18800000000005</v>
      </c>
    </row>
    <row r="27" spans="1:4" ht="62.25" customHeight="1">
      <c r="A27" s="4" t="s">
        <v>30</v>
      </c>
      <c r="B27" s="4" t="s">
        <v>31</v>
      </c>
      <c r="C27" s="10">
        <v>0.21</v>
      </c>
      <c r="D27" s="9">
        <f t="shared" si="0"/>
        <v>9222.948</v>
      </c>
    </row>
    <row r="28" spans="1:4" ht="14.25">
      <c r="A28" s="22" t="s">
        <v>32</v>
      </c>
      <c r="B28" s="22"/>
      <c r="C28" s="22"/>
      <c r="D28" s="22"/>
    </row>
    <row r="29" spans="1:4" ht="66">
      <c r="A29" s="4" t="s">
        <v>33</v>
      </c>
      <c r="B29" s="11" t="s">
        <v>12</v>
      </c>
      <c r="C29" s="12">
        <v>0.92</v>
      </c>
      <c r="D29" s="10">
        <f>12*$D$10*C29</f>
        <v>40405.296</v>
      </c>
    </row>
    <row r="30" spans="1:4" ht="26.25">
      <c r="A30" s="4" t="s">
        <v>34</v>
      </c>
      <c r="B30" s="4" t="s">
        <v>35</v>
      </c>
      <c r="C30" s="12">
        <v>0.11</v>
      </c>
      <c r="D30" s="10">
        <f>12*$D$10*C30</f>
        <v>4831.068</v>
      </c>
    </row>
    <row r="31" spans="1:4" ht="26.25">
      <c r="A31" s="4" t="s">
        <v>36</v>
      </c>
      <c r="B31" s="4" t="s">
        <v>12</v>
      </c>
      <c r="C31" s="10">
        <v>0.09</v>
      </c>
      <c r="D31" s="10">
        <f>12*$D$10*C31</f>
        <v>3952.692</v>
      </c>
    </row>
    <row r="32" spans="1:4" ht="52.5">
      <c r="A32" s="4" t="s">
        <v>37</v>
      </c>
      <c r="B32" s="4" t="s">
        <v>12</v>
      </c>
      <c r="C32" s="10">
        <v>0.03</v>
      </c>
      <c r="D32" s="10">
        <f>12*$D$10*C32</f>
        <v>1317.564</v>
      </c>
    </row>
    <row r="33" spans="1:4" ht="14.25">
      <c r="A33" s="4"/>
      <c r="B33" s="4"/>
      <c r="C33" s="10"/>
      <c r="D33" s="10"/>
    </row>
    <row r="34" spans="1:4" ht="14.25">
      <c r="A34" s="22" t="s">
        <v>38</v>
      </c>
      <c r="B34" s="22"/>
      <c r="C34" s="22"/>
      <c r="D34" s="22"/>
    </row>
    <row r="35" spans="1:4" ht="14.25">
      <c r="A35" s="4" t="s">
        <v>39</v>
      </c>
      <c r="B35" s="11" t="s">
        <v>40</v>
      </c>
      <c r="C35" s="12">
        <v>0.12</v>
      </c>
      <c r="D35" s="10">
        <f>12*$D$10*C35</f>
        <v>5270.256</v>
      </c>
    </row>
    <row r="36" spans="1:4" ht="66">
      <c r="A36" s="4" t="s">
        <v>41</v>
      </c>
      <c r="B36" s="11" t="s">
        <v>14</v>
      </c>
      <c r="C36" s="12">
        <v>0.43</v>
      </c>
      <c r="D36" s="10">
        <f>12*$D$10*C36</f>
        <v>18885.084000000003</v>
      </c>
    </row>
    <row r="37" spans="1:4" ht="26.25">
      <c r="A37" s="4" t="s">
        <v>42</v>
      </c>
      <c r="B37" s="4" t="s">
        <v>12</v>
      </c>
      <c r="C37" s="10">
        <v>0.26</v>
      </c>
      <c r="D37" s="10">
        <f>12*$D$10*C37</f>
        <v>11418.888</v>
      </c>
    </row>
    <row r="38" spans="1:4" ht="71.25" customHeight="1">
      <c r="A38" s="4" t="s">
        <v>43</v>
      </c>
      <c r="B38" s="4" t="s">
        <v>12</v>
      </c>
      <c r="C38" s="10">
        <v>0.18</v>
      </c>
      <c r="D38" s="10">
        <f>12*$D$10*C38</f>
        <v>7905.384</v>
      </c>
    </row>
    <row r="39" spans="1:4" ht="39">
      <c r="A39" s="4" t="s">
        <v>102</v>
      </c>
      <c r="B39" s="4" t="s">
        <v>44</v>
      </c>
      <c r="C39" s="10">
        <v>0.09</v>
      </c>
      <c r="D39" s="4">
        <f>12*$D$10*C39</f>
        <v>3952.692</v>
      </c>
    </row>
    <row r="40" spans="1:4" ht="14.25">
      <c r="A40" s="22" t="s">
        <v>45</v>
      </c>
      <c r="B40" s="22"/>
      <c r="C40" s="22"/>
      <c r="D40" s="22"/>
    </row>
    <row r="41" spans="1:4" ht="114.75" customHeight="1">
      <c r="A41" s="4" t="s">
        <v>46</v>
      </c>
      <c r="B41" s="11" t="s">
        <v>47</v>
      </c>
      <c r="C41" s="12">
        <v>0.19</v>
      </c>
      <c r="D41" s="10">
        <f>12*$D$10*C41</f>
        <v>8344.572</v>
      </c>
    </row>
    <row r="42" spans="1:4" ht="26.25">
      <c r="A42" s="4" t="s">
        <v>48</v>
      </c>
      <c r="B42" s="5" t="s">
        <v>31</v>
      </c>
      <c r="C42" s="6">
        <v>0.69</v>
      </c>
      <c r="D42" s="10">
        <f>12*$D$10*C42</f>
        <v>30303.971999999998</v>
      </c>
    </row>
    <row r="43" spans="1:4" ht="14.25">
      <c r="A43" s="4" t="s">
        <v>49</v>
      </c>
      <c r="B43" s="5" t="s">
        <v>50</v>
      </c>
      <c r="C43" s="6">
        <v>0.06</v>
      </c>
      <c r="D43" s="10">
        <f>12*$D$10*C43</f>
        <v>2635.128</v>
      </c>
    </row>
    <row r="44" spans="1:4" ht="14.25">
      <c r="A44" s="22" t="s">
        <v>51</v>
      </c>
      <c r="B44" s="22"/>
      <c r="C44" s="22"/>
      <c r="D44" s="22"/>
    </row>
    <row r="45" spans="1:4" ht="14.25">
      <c r="A45" s="4" t="s">
        <v>52</v>
      </c>
      <c r="B45" s="4" t="s">
        <v>53</v>
      </c>
      <c r="C45" s="13">
        <v>0.08</v>
      </c>
      <c r="D45" s="10">
        <f>12*$D$10*C45</f>
        <v>3513.5040000000004</v>
      </c>
    </row>
    <row r="46" spans="1:4" ht="116.25" customHeight="1">
      <c r="A46" s="4" t="s">
        <v>54</v>
      </c>
      <c r="B46" s="4" t="s">
        <v>55</v>
      </c>
      <c r="C46" s="6">
        <v>0.47</v>
      </c>
      <c r="D46" s="7">
        <f>12*$D$10*C46</f>
        <v>20641.836</v>
      </c>
    </row>
    <row r="47" spans="1:4" ht="26.25">
      <c r="A47" s="4" t="s">
        <v>56</v>
      </c>
      <c r="B47" s="4"/>
      <c r="C47" s="6">
        <v>0.26</v>
      </c>
      <c r="D47" s="7">
        <f>12*$D$10*C47</f>
        <v>11418.888</v>
      </c>
    </row>
    <row r="48" spans="1:4" ht="14.25">
      <c r="A48" s="4" t="s">
        <v>57</v>
      </c>
      <c r="B48" s="11" t="s">
        <v>50</v>
      </c>
      <c r="C48" s="12">
        <v>2.53</v>
      </c>
      <c r="D48" s="10">
        <f>C48*12*D10</f>
        <v>111114.564</v>
      </c>
    </row>
    <row r="49" spans="1:4" ht="14.25">
      <c r="A49" s="4"/>
      <c r="B49" s="4"/>
      <c r="C49" s="12"/>
      <c r="D49" s="10"/>
    </row>
    <row r="50" spans="1:4" ht="14.25">
      <c r="A50" s="22" t="s">
        <v>58</v>
      </c>
      <c r="B50" s="22"/>
      <c r="C50" s="22"/>
      <c r="D50" s="22"/>
    </row>
    <row r="51" spans="1:6" ht="14.25">
      <c r="A51" s="4" t="s">
        <v>59</v>
      </c>
      <c r="B51" s="4" t="s">
        <v>60</v>
      </c>
      <c r="C51" s="6">
        <v>0.02</v>
      </c>
      <c r="D51" s="7">
        <f>12*$D$10*C51</f>
        <v>878.3760000000001</v>
      </c>
      <c r="F51" s="18"/>
    </row>
    <row r="52" spans="1:4" ht="14.25">
      <c r="A52" s="4" t="s">
        <v>61</v>
      </c>
      <c r="B52" s="4" t="s">
        <v>62</v>
      </c>
      <c r="C52" s="6">
        <v>0.06</v>
      </c>
      <c r="D52" s="7">
        <f>12*$D$10*C52</f>
        <v>2635.128</v>
      </c>
    </row>
    <row r="53" spans="1:4" ht="14.25">
      <c r="A53" s="4" t="s">
        <v>63</v>
      </c>
      <c r="B53" s="4" t="s">
        <v>62</v>
      </c>
      <c r="C53" s="6">
        <v>0.01</v>
      </c>
      <c r="D53" s="7">
        <f>12*$D$10*C53</f>
        <v>439.18800000000005</v>
      </c>
    </row>
    <row r="54" spans="1:4" ht="14.25">
      <c r="A54" s="4" t="s">
        <v>64</v>
      </c>
      <c r="B54" s="11" t="s">
        <v>65</v>
      </c>
      <c r="C54" s="10">
        <v>0.01</v>
      </c>
      <c r="D54" s="7">
        <f>12*$D$10*C54</f>
        <v>439.18800000000005</v>
      </c>
    </row>
    <row r="55" spans="1:4" ht="14.25">
      <c r="A55" s="4" t="s">
        <v>66</v>
      </c>
      <c r="B55" s="11" t="s">
        <v>65</v>
      </c>
      <c r="C55" s="10">
        <v>0.01</v>
      </c>
      <c r="D55" s="7">
        <f>12*$D$10*C55</f>
        <v>439.18800000000005</v>
      </c>
    </row>
    <row r="56" spans="1:4" ht="26.25">
      <c r="A56" s="4" t="s">
        <v>67</v>
      </c>
      <c r="B56" s="4" t="s">
        <v>14</v>
      </c>
      <c r="C56" s="10">
        <v>0.02</v>
      </c>
      <c r="D56" s="7">
        <f>C56*12*D10</f>
        <v>878.376</v>
      </c>
    </row>
    <row r="57" spans="1:4" ht="26.25">
      <c r="A57" s="4" t="s">
        <v>68</v>
      </c>
      <c r="B57" s="4" t="s">
        <v>62</v>
      </c>
      <c r="C57" s="10">
        <v>0.04</v>
      </c>
      <c r="D57" s="7">
        <f>12*$D$10*C57</f>
        <v>1756.7520000000002</v>
      </c>
    </row>
    <row r="58" spans="1:4" ht="14.25">
      <c r="A58" s="4" t="s">
        <v>103</v>
      </c>
      <c r="B58" s="11" t="s">
        <v>69</v>
      </c>
      <c r="C58" s="10">
        <v>0.21</v>
      </c>
      <c r="D58" s="7">
        <f>12*$D$10*C58</f>
        <v>9222.948</v>
      </c>
    </row>
    <row r="59" spans="1:4" ht="14.25">
      <c r="A59" s="4" t="s">
        <v>104</v>
      </c>
      <c r="B59" s="11" t="s">
        <v>70</v>
      </c>
      <c r="C59" s="10">
        <v>0.19</v>
      </c>
      <c r="D59" s="7">
        <f>12*$D$10*C59</f>
        <v>8344.572</v>
      </c>
    </row>
    <row r="60" spans="1:4" ht="14.25">
      <c r="A60" s="5" t="s">
        <v>105</v>
      </c>
      <c r="B60" s="11" t="s">
        <v>71</v>
      </c>
      <c r="C60" s="10">
        <v>0.09</v>
      </c>
      <c r="D60" s="7">
        <f>12*$D$10*C60</f>
        <v>3952.692</v>
      </c>
    </row>
    <row r="61" spans="1:4" ht="14.25">
      <c r="A61" s="5" t="s">
        <v>106</v>
      </c>
      <c r="B61" s="11" t="s">
        <v>72</v>
      </c>
      <c r="C61" s="10">
        <v>0.2</v>
      </c>
      <c r="D61" s="7">
        <f>12*$D$10*C61</f>
        <v>8783.76</v>
      </c>
    </row>
    <row r="62" spans="1:4" ht="14.25">
      <c r="A62" s="4" t="s">
        <v>107</v>
      </c>
      <c r="B62" s="11" t="s">
        <v>50</v>
      </c>
      <c r="C62" s="12">
        <v>0.06</v>
      </c>
      <c r="D62" s="7">
        <f>12*$D$10*C62</f>
        <v>2635.128</v>
      </c>
    </row>
    <row r="63" spans="1:4" ht="14.25">
      <c r="A63" s="4" t="s">
        <v>108</v>
      </c>
      <c r="B63" s="11" t="s">
        <v>65</v>
      </c>
      <c r="C63" s="13">
        <v>0.07</v>
      </c>
      <c r="D63" s="7">
        <f>C63*12*D10</f>
        <v>3074.3160000000003</v>
      </c>
    </row>
    <row r="65" spans="1:4" ht="14.25">
      <c r="A65" s="19"/>
      <c r="B65" s="37"/>
      <c r="C65" s="21"/>
      <c r="D65" s="38"/>
    </row>
    <row r="66" spans="1:4" ht="14.25">
      <c r="A66" s="19"/>
      <c r="B66" s="37"/>
      <c r="C66" s="21"/>
      <c r="D66" s="38"/>
    </row>
    <row r="67" spans="1:4" ht="14.25">
      <c r="A67" s="39"/>
      <c r="B67" s="39"/>
      <c r="C67" s="39"/>
      <c r="D67" s="39"/>
    </row>
    <row r="68" spans="1:4" ht="14.25">
      <c r="A68" s="19"/>
      <c r="B68" s="19"/>
      <c r="C68" s="40"/>
      <c r="D68" s="38"/>
    </row>
    <row r="69" spans="1:4" ht="14.25">
      <c r="A69" s="24"/>
      <c r="B69" s="24"/>
      <c r="C69" s="24"/>
      <c r="D69" s="24"/>
    </row>
    <row r="70" spans="1:4" ht="14.25">
      <c r="A70" s="19"/>
      <c r="B70" s="19"/>
      <c r="C70" s="20"/>
      <c r="D70" s="21"/>
    </row>
    <row r="71" spans="1:4" ht="14.25">
      <c r="A71" s="19"/>
      <c r="B71" s="19"/>
      <c r="C71" s="20"/>
      <c r="D71" s="21"/>
    </row>
    <row r="72" spans="1:4" ht="14.25">
      <c r="A72" s="25" t="s">
        <v>96</v>
      </c>
      <c r="B72" s="25"/>
      <c r="C72" s="25"/>
      <c r="D72" s="25"/>
    </row>
    <row r="73" spans="1:4" ht="39">
      <c r="A73" s="4" t="s">
        <v>73</v>
      </c>
      <c r="B73" s="11" t="s">
        <v>47</v>
      </c>
      <c r="C73" s="12">
        <v>1.18</v>
      </c>
      <c r="D73" s="10">
        <f>12*$D$10*C73</f>
        <v>51824.184</v>
      </c>
    </row>
    <row r="74" spans="1:4" ht="14.25">
      <c r="A74" s="22"/>
      <c r="B74" s="22"/>
      <c r="C74" s="22"/>
      <c r="D74" s="22"/>
    </row>
    <row r="75" spans="1:4" ht="14.25">
      <c r="A75" s="4"/>
      <c r="B75" s="4"/>
      <c r="C75" s="6"/>
      <c r="D75" s="17"/>
    </row>
    <row r="76" spans="1:4" ht="14.25">
      <c r="A76" s="22" t="s">
        <v>109</v>
      </c>
      <c r="B76" s="22"/>
      <c r="C76" s="22"/>
      <c r="D76" s="22"/>
    </row>
    <row r="77" spans="1:4" ht="26.25">
      <c r="A77" s="4" t="s">
        <v>74</v>
      </c>
      <c r="B77" s="5" t="s">
        <v>53</v>
      </c>
      <c r="C77" s="5">
        <v>0.53</v>
      </c>
      <c r="D77" s="7">
        <f>C77*12*$D$10</f>
        <v>23276.964</v>
      </c>
    </row>
    <row r="78" spans="1:4" ht="14.25">
      <c r="A78" s="22" t="s">
        <v>110</v>
      </c>
      <c r="B78" s="22"/>
      <c r="C78" s="22"/>
      <c r="D78" s="22"/>
    </row>
    <row r="79" spans="1:4" ht="26.25">
      <c r="A79" s="4" t="s">
        <v>75</v>
      </c>
      <c r="B79" s="5" t="s">
        <v>53</v>
      </c>
      <c r="C79" s="6">
        <v>1.75</v>
      </c>
      <c r="D79" s="7">
        <f>C79*12*$D$10</f>
        <v>76857.90000000001</v>
      </c>
    </row>
    <row r="80" spans="1:4" ht="14.25">
      <c r="A80" s="24"/>
      <c r="B80" s="24"/>
      <c r="C80" s="24"/>
      <c r="D80" s="24"/>
    </row>
    <row r="81" spans="1:4" ht="14.25">
      <c r="A81" s="22" t="s">
        <v>97</v>
      </c>
      <c r="B81" s="26"/>
      <c r="C81" s="26"/>
      <c r="D81" s="26"/>
    </row>
    <row r="82" spans="1:4" ht="39">
      <c r="A82" s="4" t="s">
        <v>99</v>
      </c>
      <c r="B82" s="11" t="s">
        <v>47</v>
      </c>
      <c r="C82" s="4">
        <f>1.25</f>
        <v>1.25</v>
      </c>
      <c r="D82" s="4">
        <f>C82*12*$D$10</f>
        <v>54898.5</v>
      </c>
    </row>
    <row r="83" spans="1:4" ht="26.25">
      <c r="A83" s="4" t="s">
        <v>100</v>
      </c>
      <c r="B83" s="11" t="s">
        <v>47</v>
      </c>
      <c r="C83" s="10">
        <f>0.41</f>
        <v>0.41</v>
      </c>
      <c r="D83" s="4">
        <f>C83*12*$D$10</f>
        <v>18006.708</v>
      </c>
    </row>
    <row r="84" spans="1:4" ht="14.25">
      <c r="A84" s="25"/>
      <c r="B84" s="25"/>
      <c r="C84" s="25"/>
      <c r="D84" s="25"/>
    </row>
    <row r="85" spans="1:4" ht="14.25">
      <c r="A85" s="4"/>
      <c r="B85" s="5"/>
      <c r="C85" s="6"/>
      <c r="D85" s="7"/>
    </row>
    <row r="86" spans="1:4" ht="14.25">
      <c r="A86" s="4"/>
      <c r="B86" s="4"/>
      <c r="C86" s="12"/>
      <c r="D86" s="10"/>
    </row>
    <row r="87" spans="1:4" ht="14.25">
      <c r="A87" s="22" t="s">
        <v>111</v>
      </c>
      <c r="B87" s="22"/>
      <c r="C87" s="22"/>
      <c r="D87" s="22"/>
    </row>
    <row r="88" spans="1:4" ht="14.25">
      <c r="A88" s="4" t="s">
        <v>76</v>
      </c>
      <c r="B88" s="5" t="s">
        <v>53</v>
      </c>
      <c r="C88" s="6">
        <v>0.11</v>
      </c>
      <c r="D88" s="7">
        <f>C88*12*$D$10</f>
        <v>4831.068</v>
      </c>
    </row>
    <row r="89" spans="1:4" ht="14.25">
      <c r="A89" s="4"/>
      <c r="B89" s="5"/>
      <c r="C89" s="6"/>
      <c r="D89" s="7"/>
    </row>
    <row r="90" spans="1:4" ht="14.25">
      <c r="A90" s="4" t="s">
        <v>77</v>
      </c>
      <c r="B90" s="5" t="s">
        <v>53</v>
      </c>
      <c r="C90" s="6">
        <v>0.09</v>
      </c>
      <c r="D90" s="7">
        <f>C90*12*$D$10</f>
        <v>3952.6920000000005</v>
      </c>
    </row>
    <row r="91" spans="1:4" ht="14.25">
      <c r="A91" s="22"/>
      <c r="B91" s="22"/>
      <c r="C91" s="22"/>
      <c r="D91" s="22"/>
    </row>
    <row r="92" spans="1:4" ht="14.25">
      <c r="A92" s="4"/>
      <c r="B92" s="4"/>
      <c r="C92" s="10"/>
      <c r="D92" s="9"/>
    </row>
    <row r="93" spans="1:4" ht="14.25">
      <c r="A93" s="23" t="s">
        <v>98</v>
      </c>
      <c r="B93" s="23"/>
      <c r="C93" s="23"/>
      <c r="D93" s="23"/>
    </row>
    <row r="94" spans="1:4" ht="14.25">
      <c r="A94" s="5" t="s">
        <v>78</v>
      </c>
      <c r="B94" s="5" t="s">
        <v>79</v>
      </c>
      <c r="C94" s="5">
        <v>5.75</v>
      </c>
      <c r="D94" s="5">
        <f>C94*12*D10</f>
        <v>252533.1</v>
      </c>
    </row>
    <row r="95" spans="1:4" ht="39">
      <c r="A95" s="4" t="s">
        <v>80</v>
      </c>
      <c r="B95" s="4"/>
      <c r="C95" s="10"/>
      <c r="D95" s="15"/>
    </row>
    <row r="96" spans="1:4" ht="26.25">
      <c r="A96" s="4" t="s">
        <v>81</v>
      </c>
      <c r="B96" s="4"/>
      <c r="C96" s="10"/>
      <c r="D96" s="7"/>
    </row>
    <row r="97" spans="1:4" ht="14.25">
      <c r="A97" s="4" t="s">
        <v>82</v>
      </c>
      <c r="B97" s="4"/>
      <c r="C97" s="10"/>
      <c r="D97" s="7"/>
    </row>
    <row r="98" spans="1:4" ht="26.25">
      <c r="A98" s="4" t="s">
        <v>83</v>
      </c>
      <c r="B98" s="5"/>
      <c r="C98" s="10"/>
      <c r="D98" s="7"/>
    </row>
    <row r="99" spans="1:4" ht="26.25">
      <c r="A99" s="4" t="s">
        <v>84</v>
      </c>
      <c r="B99" s="5"/>
      <c r="C99" s="10"/>
      <c r="D99" s="7"/>
    </row>
    <row r="100" spans="1:4" ht="39">
      <c r="A100" s="4" t="s">
        <v>85</v>
      </c>
      <c r="B100" s="5"/>
      <c r="C100" s="10"/>
      <c r="D100" s="7"/>
    </row>
    <row r="101" spans="1:4" ht="26.25">
      <c r="A101" s="4" t="s">
        <v>86</v>
      </c>
      <c r="B101" s="5"/>
      <c r="C101" s="10"/>
      <c r="D101" s="7"/>
    </row>
    <row r="102" spans="1:4" ht="26.25">
      <c r="A102" s="4" t="s">
        <v>87</v>
      </c>
      <c r="B102" s="5"/>
      <c r="C102" s="10"/>
      <c r="D102" s="7"/>
    </row>
    <row r="103" spans="1:4" ht="39">
      <c r="A103" s="4" t="s">
        <v>88</v>
      </c>
      <c r="B103" s="5"/>
      <c r="C103" s="10"/>
      <c r="D103" s="7"/>
    </row>
    <row r="104" spans="1:4" ht="52.5">
      <c r="A104" s="4" t="s">
        <v>89</v>
      </c>
      <c r="B104" s="5"/>
      <c r="C104" s="10"/>
      <c r="D104" s="7"/>
    </row>
    <row r="105" spans="1:4" ht="52.5">
      <c r="A105" s="4" t="s">
        <v>90</v>
      </c>
      <c r="B105" s="5"/>
      <c r="C105" s="10"/>
      <c r="D105" s="7"/>
    </row>
    <row r="106" spans="1:4" ht="39">
      <c r="A106" s="4" t="s">
        <v>91</v>
      </c>
      <c r="B106" s="5"/>
      <c r="C106" s="10"/>
      <c r="D106" s="7"/>
    </row>
    <row r="107" spans="1:4" ht="39">
      <c r="A107" s="4" t="s">
        <v>92</v>
      </c>
      <c r="B107" s="5"/>
      <c r="C107" s="10"/>
      <c r="D107" s="7"/>
    </row>
    <row r="108" spans="1:4" ht="39">
      <c r="A108" s="4" t="s">
        <v>93</v>
      </c>
      <c r="B108" s="5"/>
      <c r="C108" s="10"/>
      <c r="D108" s="7"/>
    </row>
    <row r="109" spans="1:4" ht="39">
      <c r="A109" s="4" t="s">
        <v>94</v>
      </c>
      <c r="B109" s="5"/>
      <c r="C109" s="10"/>
      <c r="D109" s="7"/>
    </row>
    <row r="110" spans="1:4" ht="14.25">
      <c r="A110" s="4"/>
      <c r="B110" s="11"/>
      <c r="C110" s="12"/>
      <c r="D110" s="9"/>
    </row>
    <row r="111" spans="1:4" ht="14.25">
      <c r="A111" s="16" t="s">
        <v>95</v>
      </c>
      <c r="B111" s="11"/>
      <c r="C111" s="12"/>
      <c r="D111" s="7">
        <f>SUM(D14:D27)+SUM(D29:D32)+SUM(D35:D39)+SUM(D41:D43)+SUM(D45:D48)+SUM(D51:D63)+D73+D75+D77+D79+D82+D83+D88+D90+D94</f>
        <v>932835.3119999999</v>
      </c>
    </row>
  </sheetData>
  <sheetProtection/>
  <mergeCells count="27">
    <mergeCell ref="A50:D50"/>
    <mergeCell ref="A69:D69"/>
    <mergeCell ref="A7:D7"/>
    <mergeCell ref="A1:D1"/>
    <mergeCell ref="A2:D2"/>
    <mergeCell ref="A3:D3"/>
    <mergeCell ref="A4:D4"/>
    <mergeCell ref="A5:D5"/>
    <mergeCell ref="A72:D72"/>
    <mergeCell ref="A8:D8"/>
    <mergeCell ref="A9:D9"/>
    <mergeCell ref="A10:B10"/>
    <mergeCell ref="A12:D12"/>
    <mergeCell ref="A13:D13"/>
    <mergeCell ref="A28:D28"/>
    <mergeCell ref="A34:D34"/>
    <mergeCell ref="A40:D40"/>
    <mergeCell ref="A44:D44"/>
    <mergeCell ref="A87:D87"/>
    <mergeCell ref="A91:D91"/>
    <mergeCell ref="A93:D93"/>
    <mergeCell ref="A74:D74"/>
    <mergeCell ref="A76:D76"/>
    <mergeCell ref="A78:D78"/>
    <mergeCell ref="A80:D80"/>
    <mergeCell ref="A84:D84"/>
    <mergeCell ref="A81:D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2015-07-14T07:06:38Z</dcterms:created>
  <dcterms:modified xsi:type="dcterms:W3CDTF">2015-07-17T08:57:53Z</dcterms:modified>
  <cp:category/>
  <cp:version/>
  <cp:contentType/>
  <cp:contentStatus/>
</cp:coreProperties>
</file>