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0"/>
  </bookViews>
  <sheets>
    <sheet name="теп эн" sheetId="1" r:id="rId1"/>
  </sheets>
  <definedNames>
    <definedName name="_xlnm.Print_Titles" localSheetId="0">'теп эн'!$7:$12</definedName>
    <definedName name="_xlnm.Print_Area" localSheetId="0">'теп эн'!$A$1:$H$160</definedName>
  </definedNames>
  <calcPr fullCalcOnLoad="1"/>
</workbook>
</file>

<file path=xl/sharedStrings.xml><?xml version="1.0" encoding="utf-8"?>
<sst xmlns="http://schemas.openxmlformats.org/spreadsheetml/2006/main" count="301" uniqueCount="226">
  <si>
    <t>№ п/п</t>
  </si>
  <si>
    <t>1.</t>
  </si>
  <si>
    <t>2.</t>
  </si>
  <si>
    <t>ЗАО "Гатчинский комбикормовый завод"</t>
  </si>
  <si>
    <t>3.</t>
  </si>
  <si>
    <t>4.</t>
  </si>
  <si>
    <t>5.</t>
  </si>
  <si>
    <t>6.</t>
  </si>
  <si>
    <t>7.</t>
  </si>
  <si>
    <t>ОАО "Ленинградский опытный завод -"Севзапмонтажавтоматика"</t>
  </si>
  <si>
    <t>8.</t>
  </si>
  <si>
    <t>9.</t>
  </si>
  <si>
    <t>МУП "ПЖЭТ", г.Коммунар</t>
  </si>
  <si>
    <t>10.</t>
  </si>
  <si>
    <t>МУП "Водоканал", г. Гатчина</t>
  </si>
  <si>
    <t xml:space="preserve">ОАО "Коммунальные системы Гатчинского района"   </t>
  </si>
  <si>
    <t xml:space="preserve">г. Гатчина, МУП "Тепловые сети"                            </t>
  </si>
  <si>
    <t xml:space="preserve">ОАО "Узор" </t>
  </si>
  <si>
    <t>3.1.</t>
  </si>
  <si>
    <t>3.2.</t>
  </si>
  <si>
    <t>горячая вода</t>
  </si>
  <si>
    <t>отборный пар</t>
  </si>
  <si>
    <t>Северо-Западный производственный комплекс- филиал ОАО "Элтеза"</t>
  </si>
  <si>
    <t>1.1.</t>
  </si>
  <si>
    <t>1.2.</t>
  </si>
  <si>
    <t>2.1.</t>
  </si>
  <si>
    <t>2.2.</t>
  </si>
  <si>
    <t>3.3.</t>
  </si>
  <si>
    <t>4.1.</t>
  </si>
  <si>
    <t>6.1.</t>
  </si>
  <si>
    <t>6.2.</t>
  </si>
  <si>
    <t>9.1.</t>
  </si>
  <si>
    <t>9.2.</t>
  </si>
  <si>
    <t>10.2.</t>
  </si>
  <si>
    <t>10.1.</t>
  </si>
  <si>
    <t>8.1.</t>
  </si>
  <si>
    <t>8.2.</t>
  </si>
  <si>
    <t>1.3.</t>
  </si>
  <si>
    <t>1.4.</t>
  </si>
  <si>
    <t>5.1.</t>
  </si>
  <si>
    <t>7.1.</t>
  </si>
  <si>
    <t>7.2.</t>
  </si>
  <si>
    <t>2.3.</t>
  </si>
  <si>
    <t>2.4.</t>
  </si>
  <si>
    <t>5.2.</t>
  </si>
  <si>
    <t>Открытое акционерное общество "Вырицкий опытно-механический завод"</t>
  </si>
  <si>
    <t>Нормативный правовой акт, которым установлен тариф</t>
  </si>
  <si>
    <t>на период</t>
  </si>
  <si>
    <t>Уровень тарифа</t>
  </si>
  <si>
    <t>ГБДОУ ДС  присмотра и оздоровления "Детский оздоровительный городок "Малыш"</t>
  </si>
  <si>
    <t>Тепловая энергия</t>
  </si>
  <si>
    <t>11.</t>
  </si>
  <si>
    <t>11.1.</t>
  </si>
  <si>
    <t>11.2.</t>
  </si>
  <si>
    <t>3.1.1.</t>
  </si>
  <si>
    <t>3.1.2.</t>
  </si>
  <si>
    <t>ФГБУ  ПИЯФ им. Б.П.Константинова (Орлова роща)</t>
  </si>
  <si>
    <t>2.5.</t>
  </si>
  <si>
    <t>7.3.</t>
  </si>
  <si>
    <t>12.</t>
  </si>
  <si>
    <t>ОАО "Славянка"</t>
  </si>
  <si>
    <t>12.1.</t>
  </si>
  <si>
    <t>12.2.</t>
  </si>
  <si>
    <t>13.</t>
  </si>
  <si>
    <t>13.1.</t>
  </si>
  <si>
    <t>13.2.</t>
  </si>
  <si>
    <t>13.3.</t>
  </si>
  <si>
    <t>14.</t>
  </si>
  <si>
    <t>14.1.</t>
  </si>
  <si>
    <t xml:space="preserve">Питьевая вода  </t>
  </si>
  <si>
    <t>14.1.1.</t>
  </si>
  <si>
    <t>14.1.2.</t>
  </si>
  <si>
    <t>14.2.</t>
  </si>
  <si>
    <t xml:space="preserve">Водоотведение </t>
  </si>
  <si>
    <t>14.2.1.</t>
  </si>
  <si>
    <t>14.2.2.</t>
  </si>
  <si>
    <t>14.1.3.</t>
  </si>
  <si>
    <t>14.2.3.</t>
  </si>
  <si>
    <t>15.</t>
  </si>
  <si>
    <t>15.1.</t>
  </si>
  <si>
    <t>1.5.</t>
  </si>
  <si>
    <t>1.6.</t>
  </si>
  <si>
    <t>10.3.</t>
  </si>
  <si>
    <t>10.4.</t>
  </si>
  <si>
    <t>16.</t>
  </si>
  <si>
    <t>ОАО "Санкт-Петербургский картонно-полиграфический комбинат"</t>
  </si>
  <si>
    <t>16.1.</t>
  </si>
  <si>
    <t>17.</t>
  </si>
  <si>
    <t>17.1.</t>
  </si>
  <si>
    <t>ОАО "Ленинградские областные коммунальные системы" (филиал "Невский водопровод")</t>
  </si>
  <si>
    <t>Наименование  организации, услуги  (товара)</t>
  </si>
  <si>
    <t>4.1.2.</t>
  </si>
  <si>
    <t>6.3.</t>
  </si>
  <si>
    <t>18.1.</t>
  </si>
  <si>
    <t>18.2.</t>
  </si>
  <si>
    <t>19.</t>
  </si>
  <si>
    <t>19.1.</t>
  </si>
  <si>
    <t xml:space="preserve"> - инвестиционная надбавка к тарифу  ( без НДС), руб/Гкал</t>
  </si>
  <si>
    <t xml:space="preserve"> - всего тариф с инвестиционной надбавкой, руб/Гкал</t>
  </si>
  <si>
    <t xml:space="preserve">   - инвестиционная надбавка к тарифу  ( с НДС), руб/Гкал</t>
  </si>
  <si>
    <t xml:space="preserve"> -эконом. обосн. (без учета  НДС, с инвест.надб.), руб/куб.м.</t>
  </si>
  <si>
    <t xml:space="preserve">  - для населения (с учетом НДС, с учетом инвест.надб.), руб/куб.м.</t>
  </si>
  <si>
    <t>услуги по  водоснабжению, транспортированию воды, водоотведению и транспортированию сточных вод,</t>
  </si>
  <si>
    <r>
      <t xml:space="preserve"> </t>
    </r>
    <r>
      <rPr>
        <b/>
        <u val="single"/>
        <sz val="12"/>
        <rFont val="Arial Cyr"/>
        <family val="0"/>
      </rPr>
      <t xml:space="preserve">ГУП "ТЭК Санкт-Петербурга "   </t>
    </r>
    <r>
      <rPr>
        <u val="single"/>
        <sz val="12"/>
        <rFont val="Arial Cyr"/>
        <family val="0"/>
      </rPr>
      <t xml:space="preserve"> </t>
    </r>
  </si>
  <si>
    <r>
      <t xml:space="preserve">Население </t>
    </r>
    <r>
      <rPr>
        <sz val="12"/>
        <rFont val="Arial Cyr"/>
        <family val="0"/>
      </rPr>
      <t>( с  НДС), руб/Гкал</t>
    </r>
  </si>
  <si>
    <r>
      <t xml:space="preserve">Питьевая вода  </t>
    </r>
    <r>
      <rPr>
        <sz val="12"/>
        <rFont val="Arial Cyr"/>
        <family val="0"/>
      </rPr>
      <t>( без  НДС)</t>
    </r>
    <r>
      <rPr>
        <b/>
        <sz val="12"/>
        <rFont val="Arial Cyr"/>
        <family val="0"/>
      </rPr>
      <t xml:space="preserve"> , </t>
    </r>
    <r>
      <rPr>
        <sz val="12"/>
        <rFont val="Arial Cyr"/>
        <family val="0"/>
      </rPr>
      <t xml:space="preserve"> руб/куб.м.</t>
    </r>
  </si>
  <si>
    <r>
      <t xml:space="preserve">Водоотведение </t>
    </r>
    <r>
      <rPr>
        <sz val="12"/>
        <rFont val="Arial Cyr"/>
        <family val="0"/>
      </rPr>
      <t>( без НДС)</t>
    </r>
    <r>
      <rPr>
        <b/>
        <sz val="12"/>
        <rFont val="Arial Cyr"/>
        <family val="0"/>
      </rPr>
      <t xml:space="preserve">,  </t>
    </r>
    <r>
      <rPr>
        <sz val="12"/>
        <rFont val="Arial Cyr"/>
        <family val="0"/>
      </rPr>
      <t>руб/куб.м.</t>
    </r>
  </si>
  <si>
    <r>
      <t xml:space="preserve">Транспортирование стоков </t>
    </r>
    <r>
      <rPr>
        <sz val="12"/>
        <rFont val="Arial Cyr"/>
        <family val="0"/>
      </rPr>
      <t>(без  НДС)</t>
    </r>
    <r>
      <rPr>
        <b/>
        <sz val="12"/>
        <rFont val="Arial Cyr"/>
        <family val="0"/>
      </rPr>
      <t xml:space="preserve">, </t>
    </r>
    <r>
      <rPr>
        <sz val="12"/>
        <rFont val="Arial Cyr"/>
        <family val="0"/>
      </rPr>
      <t>руб/куб.м.</t>
    </r>
  </si>
  <si>
    <r>
      <t xml:space="preserve">Население </t>
    </r>
    <r>
      <rPr>
        <sz val="12"/>
        <rFont val="Arial Cyr"/>
        <family val="0"/>
      </rPr>
      <t>( с  НДС),   руб/Гкал</t>
    </r>
  </si>
  <si>
    <r>
      <t xml:space="preserve">Питьевая вода </t>
    </r>
    <r>
      <rPr>
        <sz val="12"/>
        <rFont val="Arial Cyr"/>
        <family val="0"/>
      </rPr>
      <t xml:space="preserve"> ( без  НДС)</t>
    </r>
    <r>
      <rPr>
        <b/>
        <sz val="12"/>
        <rFont val="Arial Cyr"/>
        <family val="0"/>
      </rPr>
      <t xml:space="preserve"> , </t>
    </r>
    <r>
      <rPr>
        <sz val="12"/>
        <rFont val="Arial Cyr"/>
        <family val="0"/>
      </rPr>
      <t xml:space="preserve"> руб/куб.м.</t>
    </r>
  </si>
  <si>
    <r>
      <t>Население</t>
    </r>
    <r>
      <rPr>
        <sz val="12"/>
        <rFont val="Arial Cyr"/>
        <family val="0"/>
      </rPr>
      <t xml:space="preserve"> ( с  НДС)</t>
    </r>
  </si>
  <si>
    <r>
      <t xml:space="preserve">Питьевая вода </t>
    </r>
    <r>
      <rPr>
        <sz val="12"/>
        <rFont val="Arial Cyr"/>
        <family val="0"/>
      </rPr>
      <t>(без  НДС), руб/куб.м.</t>
    </r>
  </si>
  <si>
    <r>
      <t>Население</t>
    </r>
    <r>
      <rPr>
        <sz val="12"/>
        <rFont val="Arial Cyr"/>
        <family val="0"/>
      </rPr>
      <t xml:space="preserve"> ( с  НДС), руб/Гкал</t>
    </r>
  </si>
  <si>
    <r>
      <t xml:space="preserve">Водоотведение </t>
    </r>
    <r>
      <rPr>
        <sz val="12"/>
        <rFont val="Arial Cyr"/>
        <family val="0"/>
      </rPr>
      <t>( без  НДС)</t>
    </r>
    <r>
      <rPr>
        <b/>
        <sz val="12"/>
        <rFont val="Arial Cyr"/>
        <family val="0"/>
      </rPr>
      <t xml:space="preserve">,  </t>
    </r>
    <r>
      <rPr>
        <sz val="12"/>
        <rFont val="Arial Cyr"/>
        <family val="0"/>
      </rPr>
      <t>руб/куб.м.</t>
    </r>
  </si>
  <si>
    <r>
      <t>Техническая вода</t>
    </r>
    <r>
      <rPr>
        <sz val="12"/>
        <rFont val="Arial Cyr"/>
        <family val="0"/>
      </rPr>
      <t xml:space="preserve"> ( без  НДС), руб/куб.м.</t>
    </r>
  </si>
  <si>
    <t xml:space="preserve"> -экономически обоснованный (без   НДС), руб/куб.м.</t>
  </si>
  <si>
    <t xml:space="preserve">  - для населения (без  НДС)</t>
  </si>
  <si>
    <t>инвестиционная надбавка к тарифу (без  НДС), руб/куб.м.</t>
  </si>
  <si>
    <t xml:space="preserve"> - инвестиционная надбавка к тарифу (с  НДС), руб/куб.м.</t>
  </si>
  <si>
    <r>
      <t xml:space="preserve">Питьевая вода </t>
    </r>
    <r>
      <rPr>
        <sz val="12"/>
        <rFont val="Arial Cyr"/>
        <family val="0"/>
      </rPr>
      <t>( без  НДС),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руб/куб.м.</t>
    </r>
  </si>
  <si>
    <t>пар давл. от 2,5 до 7,0 кг/см2</t>
  </si>
  <si>
    <t>свыше 13,0 кг/см2</t>
  </si>
  <si>
    <t>16.2.</t>
  </si>
  <si>
    <t>не устан.</t>
  </si>
  <si>
    <t>20.</t>
  </si>
  <si>
    <t>ОАО "Терволовский Лесной питомник"</t>
  </si>
  <si>
    <t>20.1.</t>
  </si>
  <si>
    <t xml:space="preserve">Питьевая  вода </t>
  </si>
  <si>
    <t>1.3.1.</t>
  </si>
  <si>
    <t>1.3.2.</t>
  </si>
  <si>
    <t>1.3.3.</t>
  </si>
  <si>
    <t xml:space="preserve">  - для населения (без  НДС), руб/куб.м.</t>
  </si>
  <si>
    <t xml:space="preserve">  - для населения (с  НДС), руб/куб.м.</t>
  </si>
  <si>
    <t>1.4.1.</t>
  </si>
  <si>
    <t>1.4.2.</t>
  </si>
  <si>
    <t>1.4.3.</t>
  </si>
  <si>
    <t>1.5.1.</t>
  </si>
  <si>
    <t>1.5.2.</t>
  </si>
  <si>
    <t>1.5.3.</t>
  </si>
  <si>
    <t>1.6.1.</t>
  </si>
  <si>
    <t>1.6.2.</t>
  </si>
  <si>
    <t>1.6.3.</t>
  </si>
  <si>
    <t>10.3.1.</t>
  </si>
  <si>
    <t>10.3.2.</t>
  </si>
  <si>
    <t>10.3.3.</t>
  </si>
  <si>
    <t xml:space="preserve">Водоотведение  </t>
  </si>
  <si>
    <r>
      <t xml:space="preserve">Очистка стоков </t>
    </r>
    <r>
      <rPr>
        <sz val="12"/>
        <rFont val="Arial Cyr"/>
        <family val="0"/>
      </rPr>
      <t xml:space="preserve"> </t>
    </r>
  </si>
  <si>
    <r>
      <t xml:space="preserve">Водоотведение </t>
    </r>
  </si>
  <si>
    <t>10.4.1.</t>
  </si>
  <si>
    <t>10.4.2.</t>
  </si>
  <si>
    <t>10.4.3.</t>
  </si>
  <si>
    <t xml:space="preserve"> установленных ЛенРТК для теплоснабжающих организаций  и организаций коммунального комплекса ГМР на 2014год.</t>
  </si>
  <si>
    <t>Индекс роста тарифа к тарифу декабря  2013г. (гр.4/гр.3)</t>
  </si>
  <si>
    <t xml:space="preserve">Приказ ЛенРТК от 21.11.13 г.  № 169-п </t>
  </si>
  <si>
    <t>с 01.01.2014 г. по 30.06.2014 г.</t>
  </si>
  <si>
    <t>с 01.07.2014 г. по 31.12.2014 г.</t>
  </si>
  <si>
    <t>Тариф, установленный   на  период с 01.07.2013 г. по 31.12.2013 г.</t>
  </si>
  <si>
    <t>17.1.1.</t>
  </si>
  <si>
    <t>17.1.2.</t>
  </si>
  <si>
    <t>17.1.3.</t>
  </si>
  <si>
    <r>
      <t xml:space="preserve">Питьевая вода </t>
    </r>
  </si>
  <si>
    <t>Индекс роста тарифа к тарифу за июнь 2014г. (гр.6/гр.4)</t>
  </si>
  <si>
    <t>18.1.1.</t>
  </si>
  <si>
    <t>18.1.2.</t>
  </si>
  <si>
    <t>18.1.3.</t>
  </si>
  <si>
    <t>Приказ ЛенРТК от 28.11.13 № 173-п</t>
  </si>
  <si>
    <t>18.2.1.</t>
  </si>
  <si>
    <t>18.2.2.</t>
  </si>
  <si>
    <t>18.2.3.</t>
  </si>
  <si>
    <t>18.</t>
  </si>
  <si>
    <t xml:space="preserve">  - для населения (с  НДС, без уч.инвест.надб.), руб/куб.м.</t>
  </si>
  <si>
    <t xml:space="preserve">  - для населения (без  НДС) , руб/куб.м.</t>
  </si>
  <si>
    <t>Транспортировка сточных вод</t>
  </si>
  <si>
    <r>
      <t>Транспортировка сточных вод</t>
    </r>
    <r>
      <rPr>
        <sz val="12"/>
        <rFont val="Arial Cyr"/>
        <family val="0"/>
      </rPr>
      <t xml:space="preserve"> (без  НДС), руб/куб.м.</t>
    </r>
  </si>
  <si>
    <r>
      <t xml:space="preserve">Транспортировка сточных вод </t>
    </r>
    <r>
      <rPr>
        <sz val="12"/>
        <rFont val="Arial Cyr"/>
        <family val="0"/>
      </rPr>
      <t xml:space="preserve"> (без учета НДС), руб/куб.м.</t>
    </r>
  </si>
  <si>
    <t>ЛОГП "Гатчинское дорожное ремонтно-строительное управление"</t>
  </si>
  <si>
    <t>Одноставочный,      руб/Гкал</t>
  </si>
  <si>
    <t>Одноставочный,   руб/Гкал</t>
  </si>
  <si>
    <t>Население ( с НДС)</t>
  </si>
  <si>
    <r>
      <t>Население</t>
    </r>
    <r>
      <rPr>
        <sz val="12"/>
        <rFont val="Arial Cyr"/>
        <family val="0"/>
      </rPr>
      <t xml:space="preserve"> ( с  НДС),     </t>
    </r>
  </si>
  <si>
    <t>20.2.</t>
  </si>
  <si>
    <t>Население ( НДС не облагается)</t>
  </si>
  <si>
    <t>Одноставочный ( НДС не облагается),  руб/Гкал</t>
  </si>
  <si>
    <t>Одноставочный ,  руб/Гкал</t>
  </si>
  <si>
    <r>
      <t xml:space="preserve">Население </t>
    </r>
    <r>
      <rPr>
        <sz val="12"/>
        <rFont val="Arial Cyr"/>
        <family val="0"/>
      </rPr>
      <t xml:space="preserve">( с  НДС)   </t>
    </r>
  </si>
  <si>
    <t>Одноставочный, руб/Гкал</t>
  </si>
  <si>
    <r>
      <t xml:space="preserve">Население </t>
    </r>
    <r>
      <rPr>
        <sz val="12"/>
        <rFont val="Arial Cyr"/>
        <family val="0"/>
      </rPr>
      <t>( с  НДС)</t>
    </r>
  </si>
  <si>
    <t>ФГУПЭКП ПИЯФ им.  Б.П.Константинова РАН (ул.Киргетова)</t>
  </si>
  <si>
    <t>Одноставочный,  руб/Гкал</t>
  </si>
  <si>
    <t>Одноставочный ( руб/Гкал)</t>
  </si>
  <si>
    <t>Тепловая энергия (газовая котельная по адресу п.Вырица, ул. Оредежская,2)</t>
  </si>
  <si>
    <t>3.2.1.</t>
  </si>
  <si>
    <t>Тепловая энергия (газовая котельная по адресу п.Вырица, пр. Коммунальный,5)</t>
  </si>
  <si>
    <t>Тепловая энергия, производимая в режиме комбинированной выработки электрической и тепловой энергии, поставляемая на коллектора источника тепловой энергии</t>
  </si>
  <si>
    <t>Одноставочный      руб/Гкал</t>
  </si>
  <si>
    <r>
      <t xml:space="preserve">ОАО "Российские железные дороги" </t>
    </r>
    <r>
      <rPr>
        <u val="single"/>
        <sz val="12"/>
        <rFont val="Arial Cyr"/>
        <family val="0"/>
      </rPr>
      <t>(Санкт-Петербургский террит. участок Окт. дирекции по тепловодоснабжению- филиала ОАО "РЖД")</t>
    </r>
  </si>
  <si>
    <t>Решение СД  ГМР от 26.12.08 г.</t>
  </si>
  <si>
    <t xml:space="preserve">Приказ ЛенРТК от 13.12.13 г. 203-п  </t>
  </si>
  <si>
    <t>Решение СД  ГМР от 26.12.08 г. № 102</t>
  </si>
  <si>
    <t xml:space="preserve">Приказ ЛенРТК от 13.12.13 г.  № 198-п </t>
  </si>
  <si>
    <t>Приказ ЛенРТК от 13.12.13 г.    № 203-п</t>
  </si>
  <si>
    <t>Приказ ЛенРТК от  13.12.13 г.    № 198-п</t>
  </si>
  <si>
    <t xml:space="preserve">Приказ ЛенРТК  от  20.12.13 г.    №219-п </t>
  </si>
  <si>
    <t>Приказ ЛенРТК от 13.12.13 г.    №198-п</t>
  </si>
  <si>
    <t xml:space="preserve">Приказ ЛенРТК от 20.12.13 г.  № 219-п </t>
  </si>
  <si>
    <t>Приказ ЛенРТК от 20.12 .13 г. №  219-п</t>
  </si>
  <si>
    <t>Приказ ЛенРТК от 13.12.13 г.    №  203-п</t>
  </si>
  <si>
    <t>Приказ ЛенРТК от 20 .12.13 г. № 219-п</t>
  </si>
  <si>
    <t>Приказ ЛенРТК от 20.12.13 г. № 219-п</t>
  </si>
  <si>
    <t>Приказ ЛенРТК от  13.12.13 г.    № 203-п</t>
  </si>
  <si>
    <t>Приказ ЛенРТК от 22.12.13 г.   № 224-п</t>
  </si>
  <si>
    <t>Приказ ЛенРТК от 20.12.13 г. № 223-п</t>
  </si>
  <si>
    <t>Приказ ЛенРТК от 28.11.13 г.   № 173-п</t>
  </si>
  <si>
    <t>Приказ ЛенРТК от    28.11.13  г.  № 173-п</t>
  </si>
  <si>
    <t>Приказ ЛенРТК от 13.12.13 г.  № 198-п</t>
  </si>
  <si>
    <t>Приказ Лен РТК от 20.12.13 г.  №  231-п</t>
  </si>
  <si>
    <t>Приказ ЛенРТК от 28.11.13 г.    № 173-п</t>
  </si>
  <si>
    <t xml:space="preserve">Приказ ЛенРТК от  06.12.13 г.  № 193-п </t>
  </si>
  <si>
    <t>Приказ ЛенРТК от 28.11.13  г. № 173-п</t>
  </si>
  <si>
    <t>Приказ ЛенРТК от 28.11.13 г.  № 173-п</t>
  </si>
  <si>
    <t>Приказ ЛенРТК  от 13.12.13  г.  № 198-п</t>
  </si>
  <si>
    <t>Приказ ЛенРТК от  13.12.13 г. №  203-п</t>
  </si>
  <si>
    <t>ОАО "Ремонтно-эксплуатационное управление"</t>
  </si>
  <si>
    <t>Приказ ЛенРТК от 20.12.13  г. № 218-п                                        ( в редакции приказа ЛенРТК от 20.01.14 г. № 1-п)</t>
  </si>
  <si>
    <t>Приказ ЛенРТК от 20.12.13  г. № 218-п                                                        ( в редакции приказа ЛенРТК от 20.01.14 г. № 1-п)</t>
  </si>
  <si>
    <r>
      <t xml:space="preserve">Информация об  уровнях  тарифов на </t>
    </r>
    <r>
      <rPr>
        <b/>
        <sz val="14"/>
        <rFont val="Arial Cyr"/>
        <family val="0"/>
      </rPr>
      <t>тепловую энергию</t>
    </r>
    <r>
      <rPr>
        <sz val="14"/>
        <rFont val="Arial Cyr"/>
        <family val="0"/>
      </rPr>
      <t>,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</si>
</sst>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4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164" fontId="4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wrapText="1"/>
    </xf>
    <xf numFmtId="0" fontId="8" fillId="33" borderId="18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wrapText="1"/>
    </xf>
    <xf numFmtId="0" fontId="8" fillId="33" borderId="18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5" fillId="33" borderId="11" xfId="0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4" fillId="33" borderId="16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fill" vertical="center" wrapText="1"/>
    </xf>
    <xf numFmtId="0" fontId="5" fillId="33" borderId="20" xfId="0" applyFont="1" applyFill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fill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33" borderId="12" xfId="0" applyFont="1" applyFill="1" applyBorder="1" applyAlignment="1">
      <alignment horizontal="fill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="84" zoomScaleNormal="84" zoomScaleSheetLayoutView="75" zoomScalePageLayoutView="0" workbookViewId="0" topLeftCell="A1">
      <pane ySplit="12" topLeftCell="A13" activePane="bottomLeft" state="frozen"/>
      <selection pane="topLeft" activeCell="B6" sqref="B6:E6"/>
      <selection pane="bottomLeft" activeCell="H84" sqref="H80:H84"/>
    </sheetView>
  </sheetViews>
  <sheetFormatPr defaultColWidth="9.00390625" defaultRowHeight="12.75"/>
  <cols>
    <col min="1" max="1" width="7.375" style="67" customWidth="1"/>
    <col min="2" max="2" width="65.25390625" style="0" customWidth="1"/>
    <col min="3" max="3" width="19.125" style="0" customWidth="1"/>
    <col min="4" max="4" width="15.375" style="0" customWidth="1"/>
    <col min="5" max="5" width="13.125" style="0" customWidth="1"/>
    <col min="6" max="6" width="15.375" style="0" customWidth="1"/>
    <col min="7" max="7" width="13.125" style="0" customWidth="1"/>
    <col min="8" max="8" width="45.625" style="0" customWidth="1"/>
  </cols>
  <sheetData>
    <row r="1" ht="12.75">
      <c r="H1" s="2"/>
    </row>
    <row r="2" spans="1:8" ht="18">
      <c r="A2" s="189" t="s">
        <v>225</v>
      </c>
      <c r="B2" s="189"/>
      <c r="C2" s="189"/>
      <c r="D2" s="189"/>
      <c r="E2" s="189"/>
      <c r="F2" s="189"/>
      <c r="G2" s="189"/>
      <c r="H2" s="189"/>
    </row>
    <row r="3" spans="1:8" ht="18">
      <c r="A3" s="190" t="s">
        <v>102</v>
      </c>
      <c r="B3" s="189"/>
      <c r="C3" s="189"/>
      <c r="D3" s="189"/>
      <c r="E3" s="189"/>
      <c r="F3" s="189"/>
      <c r="G3" s="189"/>
      <c r="H3" s="191"/>
    </row>
    <row r="4" spans="1:8" ht="18">
      <c r="A4" s="189" t="s">
        <v>151</v>
      </c>
      <c r="B4" s="189"/>
      <c r="C4" s="189"/>
      <c r="D4" s="189"/>
      <c r="E4" s="189"/>
      <c r="F4" s="189"/>
      <c r="G4" s="189"/>
      <c r="H4" s="191"/>
    </row>
    <row r="5" spans="1:8" ht="15">
      <c r="A5" s="194"/>
      <c r="B5" s="194"/>
      <c r="C5" s="194"/>
      <c r="D5" s="194"/>
      <c r="E5" s="194"/>
      <c r="F5" s="194"/>
      <c r="G5" s="194"/>
      <c r="H5" s="195"/>
    </row>
    <row r="6" spans="1:8" ht="12.75" customHeight="1">
      <c r="A6" s="68"/>
      <c r="B6" s="49"/>
      <c r="C6" s="49"/>
      <c r="D6" s="44"/>
      <c r="E6" s="44"/>
      <c r="F6" s="44"/>
      <c r="G6" s="44"/>
      <c r="H6" s="14"/>
    </row>
    <row r="7" spans="1:8" ht="15.75" customHeight="1">
      <c r="A7" s="69"/>
      <c r="B7" s="200" t="s">
        <v>90</v>
      </c>
      <c r="C7" s="50"/>
      <c r="D7" s="219" t="s">
        <v>47</v>
      </c>
      <c r="E7" s="219"/>
      <c r="F7" s="219"/>
      <c r="G7" s="219"/>
      <c r="H7" s="3"/>
    </row>
    <row r="8" spans="1:8" ht="36.75" customHeight="1">
      <c r="A8" s="198" t="s">
        <v>0</v>
      </c>
      <c r="B8" s="201"/>
      <c r="C8" s="192" t="s">
        <v>156</v>
      </c>
      <c r="D8" s="196" t="s">
        <v>154</v>
      </c>
      <c r="E8" s="197"/>
      <c r="F8" s="216" t="s">
        <v>155</v>
      </c>
      <c r="G8" s="197"/>
      <c r="H8" s="192" t="s">
        <v>46</v>
      </c>
    </row>
    <row r="9" spans="1:8" ht="33" customHeight="1">
      <c r="A9" s="198"/>
      <c r="B9" s="201"/>
      <c r="C9" s="201"/>
      <c r="D9" s="214" t="s">
        <v>48</v>
      </c>
      <c r="E9" s="192" t="s">
        <v>152</v>
      </c>
      <c r="F9" s="214" t="s">
        <v>48</v>
      </c>
      <c r="G9" s="192" t="s">
        <v>161</v>
      </c>
      <c r="H9" s="192"/>
    </row>
    <row r="10" spans="1:8" ht="10.5" customHeight="1">
      <c r="A10" s="198"/>
      <c r="B10" s="201"/>
      <c r="C10" s="201"/>
      <c r="D10" s="214"/>
      <c r="E10" s="192"/>
      <c r="F10" s="214"/>
      <c r="G10" s="192"/>
      <c r="H10" s="192"/>
    </row>
    <row r="11" spans="1:8" ht="75" customHeight="1">
      <c r="A11" s="199"/>
      <c r="B11" s="202"/>
      <c r="C11" s="202"/>
      <c r="D11" s="215"/>
      <c r="E11" s="193"/>
      <c r="F11" s="215"/>
      <c r="G11" s="193"/>
      <c r="H11" s="193"/>
    </row>
    <row r="12" spans="1:8" s="75" customFormat="1" ht="15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7">
        <v>6</v>
      </c>
      <c r="G12" s="37">
        <v>7</v>
      </c>
      <c r="H12" s="33">
        <v>8</v>
      </c>
    </row>
    <row r="13" spans="1:8" s="47" customFormat="1" ht="22.5" customHeight="1">
      <c r="A13" s="77" t="s">
        <v>1</v>
      </c>
      <c r="B13" s="76" t="s">
        <v>15</v>
      </c>
      <c r="C13" s="5"/>
      <c r="D13" s="6"/>
      <c r="E13" s="6"/>
      <c r="F13" s="6"/>
      <c r="G13" s="6"/>
      <c r="H13" s="4"/>
    </row>
    <row r="14" spans="1:8" ht="22.5" customHeight="1">
      <c r="A14" s="15"/>
      <c r="B14" s="131" t="s">
        <v>50</v>
      </c>
      <c r="C14" s="5"/>
      <c r="D14" s="6"/>
      <c r="E14" s="6"/>
      <c r="F14" s="6"/>
      <c r="G14" s="6"/>
      <c r="H14" s="5"/>
    </row>
    <row r="15" spans="1:8" ht="19.5" customHeight="1">
      <c r="A15" s="42" t="s">
        <v>23</v>
      </c>
      <c r="B15" s="127" t="s">
        <v>185</v>
      </c>
      <c r="C15" s="6">
        <v>2738.61</v>
      </c>
      <c r="D15" s="6">
        <v>2738.61</v>
      </c>
      <c r="E15" s="7">
        <f>D15/C15*100</f>
        <v>100</v>
      </c>
      <c r="F15" s="6">
        <v>2738.61</v>
      </c>
      <c r="G15" s="7">
        <f aca="true" t="shared" si="0" ref="G15:G21">F15/D15*100</f>
        <v>100</v>
      </c>
      <c r="H15" s="23" t="s">
        <v>197</v>
      </c>
    </row>
    <row r="16" spans="1:8" ht="17.25" customHeight="1">
      <c r="A16" s="15"/>
      <c r="B16" s="132" t="s">
        <v>97</v>
      </c>
      <c r="C16" s="6">
        <v>84.14</v>
      </c>
      <c r="D16" s="6">
        <v>84.14</v>
      </c>
      <c r="E16" s="29">
        <f>D16/C16*100</f>
        <v>100</v>
      </c>
      <c r="F16" s="6">
        <v>84.14</v>
      </c>
      <c r="G16" s="29">
        <f t="shared" si="0"/>
        <v>100</v>
      </c>
      <c r="H16" s="15" t="s">
        <v>196</v>
      </c>
    </row>
    <row r="17" spans="1:8" ht="17.25" customHeight="1">
      <c r="A17" s="40"/>
      <c r="B17" s="133" t="s">
        <v>98</v>
      </c>
      <c r="C17" s="18">
        <f>SUM(C15:C16)</f>
        <v>2822.75</v>
      </c>
      <c r="D17" s="18">
        <f>SUM(D15:D16)</f>
        <v>2822.75</v>
      </c>
      <c r="E17" s="43">
        <f>D17/C17*100</f>
        <v>100</v>
      </c>
      <c r="F17" s="18">
        <f>SUM(F15:F16)</f>
        <v>2822.75</v>
      </c>
      <c r="G17" s="43">
        <f t="shared" si="0"/>
        <v>100</v>
      </c>
      <c r="H17" s="40"/>
    </row>
    <row r="18" spans="1:8" ht="23.25" customHeight="1">
      <c r="A18" s="15" t="s">
        <v>24</v>
      </c>
      <c r="B18" s="134" t="s">
        <v>186</v>
      </c>
      <c r="C18" s="6"/>
      <c r="D18" s="6"/>
      <c r="E18" s="7"/>
      <c r="F18" s="89"/>
      <c r="G18" s="7"/>
      <c r="H18" s="23"/>
    </row>
    <row r="19" spans="1:8" ht="20.25" customHeight="1">
      <c r="A19" s="15"/>
      <c r="B19" s="127" t="s">
        <v>185</v>
      </c>
      <c r="C19" s="6">
        <v>2026.53</v>
      </c>
      <c r="D19" s="6">
        <v>2026.53</v>
      </c>
      <c r="E19" s="7">
        <f>D19/C19*100</f>
        <v>100</v>
      </c>
      <c r="F19" s="6">
        <v>2111.64</v>
      </c>
      <c r="G19" s="7">
        <f>F19/D19*100</f>
        <v>104.19978978845612</v>
      </c>
      <c r="H19" s="23" t="s">
        <v>197</v>
      </c>
    </row>
    <row r="20" spans="1:8" ht="17.25" customHeight="1">
      <c r="A20" s="15"/>
      <c r="B20" s="132" t="s">
        <v>99</v>
      </c>
      <c r="C20" s="9">
        <v>99.29</v>
      </c>
      <c r="D20" s="9">
        <v>99.29</v>
      </c>
      <c r="E20" s="7">
        <f>D20/C20*100</f>
        <v>100</v>
      </c>
      <c r="F20" s="9">
        <v>99.29</v>
      </c>
      <c r="G20" s="7">
        <f t="shared" si="0"/>
        <v>100</v>
      </c>
      <c r="H20" s="15" t="s">
        <v>198</v>
      </c>
    </row>
    <row r="21" spans="1:8" ht="17.25" customHeight="1">
      <c r="A21" s="40"/>
      <c r="B21" s="133" t="s">
        <v>98</v>
      </c>
      <c r="C21" s="10">
        <f>SUM(C18:C20)</f>
        <v>2125.82</v>
      </c>
      <c r="D21" s="10">
        <f>SUM(D18:D20)</f>
        <v>2125.82</v>
      </c>
      <c r="E21" s="43">
        <f>D21/C21*100</f>
        <v>100</v>
      </c>
      <c r="F21" s="10">
        <f>SUM(F18:F20)</f>
        <v>2210.93</v>
      </c>
      <c r="G21" s="43">
        <f t="shared" si="0"/>
        <v>104.00363153982933</v>
      </c>
      <c r="H21" s="20"/>
    </row>
    <row r="22" spans="1:8" ht="19.5" customHeight="1">
      <c r="A22" s="20" t="s">
        <v>37</v>
      </c>
      <c r="B22" s="135" t="s">
        <v>127</v>
      </c>
      <c r="C22" s="19"/>
      <c r="D22" s="62"/>
      <c r="E22" s="61"/>
      <c r="F22" s="62"/>
      <c r="G22" s="61"/>
      <c r="H22" s="204" t="s">
        <v>199</v>
      </c>
    </row>
    <row r="23" spans="1:8" ht="19.5" customHeight="1">
      <c r="A23" s="15" t="s">
        <v>128</v>
      </c>
      <c r="B23" s="136" t="s">
        <v>115</v>
      </c>
      <c r="C23" s="6">
        <v>20.09</v>
      </c>
      <c r="D23" s="104">
        <v>20.09</v>
      </c>
      <c r="E23" s="7">
        <f>D23/C23*100</f>
        <v>100</v>
      </c>
      <c r="F23" s="17">
        <v>20.88</v>
      </c>
      <c r="G23" s="7">
        <f>F23/D23*100</f>
        <v>103.93230462916874</v>
      </c>
      <c r="H23" s="205"/>
    </row>
    <row r="24" spans="1:8" ht="19.5" customHeight="1">
      <c r="A24" s="15" t="s">
        <v>129</v>
      </c>
      <c r="B24" s="136" t="s">
        <v>131</v>
      </c>
      <c r="C24" s="6">
        <v>19.2</v>
      </c>
      <c r="D24" s="104">
        <v>19.2</v>
      </c>
      <c r="E24" s="7">
        <f>D24/C24*100</f>
        <v>100</v>
      </c>
      <c r="F24" s="17">
        <v>20.01</v>
      </c>
      <c r="G24" s="7">
        <f>F24/D24*100</f>
        <v>104.21875</v>
      </c>
      <c r="H24" s="205"/>
    </row>
    <row r="25" spans="1:8" ht="20.25" customHeight="1">
      <c r="A25" s="15" t="s">
        <v>130</v>
      </c>
      <c r="B25" s="136" t="s">
        <v>132</v>
      </c>
      <c r="C25" s="6">
        <v>22.66</v>
      </c>
      <c r="D25" s="104">
        <v>22.66</v>
      </c>
      <c r="E25" s="7">
        <f>D25/C25*100</f>
        <v>100</v>
      </c>
      <c r="F25" s="17">
        <v>23.61</v>
      </c>
      <c r="G25" s="7">
        <f>F25/D25*100</f>
        <v>104.19240953221535</v>
      </c>
      <c r="H25" s="205"/>
    </row>
    <row r="26" spans="1:8" ht="17.25" customHeight="1">
      <c r="A26" s="15" t="s">
        <v>38</v>
      </c>
      <c r="B26" s="137" t="s">
        <v>145</v>
      </c>
      <c r="C26" s="6"/>
      <c r="D26" s="17"/>
      <c r="E26" s="7"/>
      <c r="F26" s="17"/>
      <c r="G26" s="7"/>
      <c r="H26" s="205"/>
    </row>
    <row r="27" spans="1:8" ht="17.25" customHeight="1">
      <c r="A27" s="15" t="s">
        <v>133</v>
      </c>
      <c r="B27" s="136" t="s">
        <v>115</v>
      </c>
      <c r="C27" s="6">
        <v>23.03</v>
      </c>
      <c r="D27" s="17">
        <v>23.03</v>
      </c>
      <c r="E27" s="7">
        <f>D27/C27*100</f>
        <v>100</v>
      </c>
      <c r="F27" s="17">
        <v>23.93</v>
      </c>
      <c r="G27" s="7">
        <f aca="true" t="shared" si="1" ref="G27:G33">F27/D27*100</f>
        <v>103.90794615718629</v>
      </c>
      <c r="H27" s="205"/>
    </row>
    <row r="28" spans="1:8" ht="17.25" customHeight="1">
      <c r="A28" s="15" t="s">
        <v>134</v>
      </c>
      <c r="B28" s="136" t="s">
        <v>131</v>
      </c>
      <c r="C28" s="6">
        <v>23.03</v>
      </c>
      <c r="D28" s="17">
        <v>23.03</v>
      </c>
      <c r="E28" s="7">
        <f>D28/C28*100</f>
        <v>100</v>
      </c>
      <c r="F28" s="17">
        <v>23.93</v>
      </c>
      <c r="G28" s="7">
        <f t="shared" si="1"/>
        <v>103.90794615718629</v>
      </c>
      <c r="H28" s="205"/>
    </row>
    <row r="29" spans="1:8" ht="17.25" customHeight="1">
      <c r="A29" s="15" t="s">
        <v>135</v>
      </c>
      <c r="B29" s="136" t="s">
        <v>132</v>
      </c>
      <c r="C29" s="6">
        <v>27.18</v>
      </c>
      <c r="D29" s="17">
        <v>27.18</v>
      </c>
      <c r="E29" s="7">
        <v>100</v>
      </c>
      <c r="F29" s="17">
        <v>28.23</v>
      </c>
      <c r="G29" s="7">
        <f t="shared" si="1"/>
        <v>103.86313465783665</v>
      </c>
      <c r="H29" s="205"/>
    </row>
    <row r="30" spans="1:8" ht="17.25" customHeight="1">
      <c r="A30" s="15" t="s">
        <v>80</v>
      </c>
      <c r="B30" s="137" t="s">
        <v>172</v>
      </c>
      <c r="C30" s="6"/>
      <c r="D30" s="17"/>
      <c r="E30" s="7"/>
      <c r="F30" s="17"/>
      <c r="G30" s="7"/>
      <c r="H30" s="205"/>
    </row>
    <row r="31" spans="1:8" ht="17.25" customHeight="1">
      <c r="A31" s="66" t="s">
        <v>136</v>
      </c>
      <c r="B31" s="138" t="s">
        <v>115</v>
      </c>
      <c r="C31" s="10">
        <v>9.1</v>
      </c>
      <c r="D31" s="24">
        <v>9.56</v>
      </c>
      <c r="E31" s="29">
        <f>D31/C31*100</f>
        <v>105.05494505494507</v>
      </c>
      <c r="F31" s="24">
        <v>9.56</v>
      </c>
      <c r="G31" s="29">
        <f t="shared" si="1"/>
        <v>100</v>
      </c>
      <c r="H31" s="206"/>
    </row>
    <row r="32" spans="1:8" ht="17.25" customHeight="1">
      <c r="A32" s="15" t="s">
        <v>137</v>
      </c>
      <c r="B32" s="136" t="s">
        <v>131</v>
      </c>
      <c r="C32" s="19">
        <v>9.1</v>
      </c>
      <c r="D32" s="17">
        <v>9.56</v>
      </c>
      <c r="E32" s="61">
        <f>D32/C32*100</f>
        <v>105.05494505494507</v>
      </c>
      <c r="F32" s="17">
        <v>9.56</v>
      </c>
      <c r="G32" s="7">
        <f t="shared" si="1"/>
        <v>100</v>
      </c>
      <c r="H32" s="204" t="s">
        <v>199</v>
      </c>
    </row>
    <row r="33" spans="1:8" ht="17.25" customHeight="1">
      <c r="A33" s="15" t="s">
        <v>138</v>
      </c>
      <c r="B33" s="136" t="s">
        <v>132</v>
      </c>
      <c r="C33" s="6">
        <v>10.74</v>
      </c>
      <c r="D33" s="17">
        <v>11.28</v>
      </c>
      <c r="E33" s="7">
        <f>D33/C33*100</f>
        <v>105.02793296089385</v>
      </c>
      <c r="F33" s="17">
        <v>11.28</v>
      </c>
      <c r="G33" s="7">
        <f t="shared" si="1"/>
        <v>100</v>
      </c>
      <c r="H33" s="205"/>
    </row>
    <row r="34" spans="1:8" ht="17.25" customHeight="1">
      <c r="A34" s="15" t="s">
        <v>81</v>
      </c>
      <c r="B34" s="137" t="s">
        <v>146</v>
      </c>
      <c r="C34" s="6"/>
      <c r="D34" s="17"/>
      <c r="E34" s="7"/>
      <c r="F34" s="17"/>
      <c r="G34" s="7"/>
      <c r="H34" s="205"/>
    </row>
    <row r="35" spans="1:8" ht="17.25" customHeight="1">
      <c r="A35" s="15" t="s">
        <v>139</v>
      </c>
      <c r="B35" s="136" t="s">
        <v>115</v>
      </c>
      <c r="C35" s="6">
        <v>12.43</v>
      </c>
      <c r="D35" s="17">
        <v>12.43</v>
      </c>
      <c r="E35" s="7">
        <f>D35/C35*100</f>
        <v>100</v>
      </c>
      <c r="F35" s="17">
        <v>12.91</v>
      </c>
      <c r="G35" s="7">
        <f>F35/D35*100</f>
        <v>103.86162510056316</v>
      </c>
      <c r="H35" s="205"/>
    </row>
    <row r="36" spans="1:8" ht="17.25" customHeight="1">
      <c r="A36" s="15" t="s">
        <v>140</v>
      </c>
      <c r="B36" s="136" t="s">
        <v>131</v>
      </c>
      <c r="C36" s="6">
        <v>12.43</v>
      </c>
      <c r="D36" s="17">
        <v>12.43</v>
      </c>
      <c r="E36" s="7">
        <f>D36/C36*100</f>
        <v>100</v>
      </c>
      <c r="F36" s="17">
        <v>12.91</v>
      </c>
      <c r="G36" s="7">
        <f>F36/D36*100</f>
        <v>103.86162510056316</v>
      </c>
      <c r="H36" s="205"/>
    </row>
    <row r="37" spans="1:8" ht="17.25" customHeight="1">
      <c r="A37" s="66" t="s">
        <v>141</v>
      </c>
      <c r="B37" s="138" t="s">
        <v>132</v>
      </c>
      <c r="C37" s="10">
        <v>14.67</v>
      </c>
      <c r="D37" s="24">
        <v>14.67</v>
      </c>
      <c r="E37" s="29">
        <f>D37/C37*100</f>
        <v>100</v>
      </c>
      <c r="F37" s="24">
        <v>15.23</v>
      </c>
      <c r="G37" s="29">
        <f>F37/D37*100</f>
        <v>103.81731424676211</v>
      </c>
      <c r="H37" s="206"/>
    </row>
    <row r="38" spans="1:8" ht="18" customHeight="1">
      <c r="A38" s="50" t="s">
        <v>2</v>
      </c>
      <c r="B38" s="139" t="s">
        <v>3</v>
      </c>
      <c r="C38" s="4"/>
      <c r="D38" s="16"/>
      <c r="E38" s="4"/>
      <c r="F38" s="16"/>
      <c r="G38" s="4"/>
      <c r="H38" s="48"/>
    </row>
    <row r="39" spans="1:8" ht="18" customHeight="1">
      <c r="A39" s="15"/>
      <c r="B39" s="140" t="s">
        <v>50</v>
      </c>
      <c r="C39" s="5"/>
      <c r="D39" s="16"/>
      <c r="E39" s="5"/>
      <c r="F39" s="16"/>
      <c r="G39" s="5"/>
      <c r="H39" s="23"/>
    </row>
    <row r="40" spans="1:8" ht="22.5" customHeight="1">
      <c r="A40" s="42" t="s">
        <v>25</v>
      </c>
      <c r="B40" s="141" t="s">
        <v>176</v>
      </c>
      <c r="C40" s="5">
        <v>1186.49</v>
      </c>
      <c r="D40" s="16">
        <v>1186.49</v>
      </c>
      <c r="E40" s="7">
        <f>D40/C40*100</f>
        <v>100</v>
      </c>
      <c r="F40" s="16">
        <v>1215.04</v>
      </c>
      <c r="G40" s="7">
        <f>F40/D40*100</f>
        <v>102.4062571113115</v>
      </c>
      <c r="H40" s="203" t="s">
        <v>200</v>
      </c>
    </row>
    <row r="41" spans="1:8" ht="20.25" customHeight="1">
      <c r="A41" s="42" t="s">
        <v>26</v>
      </c>
      <c r="B41" s="142" t="s">
        <v>179</v>
      </c>
      <c r="C41" s="5"/>
      <c r="D41" s="16"/>
      <c r="E41" s="7"/>
      <c r="F41" s="16"/>
      <c r="G41" s="7"/>
      <c r="H41" s="203"/>
    </row>
    <row r="42" spans="1:8" ht="20.25" customHeight="1">
      <c r="A42" s="63"/>
      <c r="B42" s="141" t="s">
        <v>176</v>
      </c>
      <c r="C42" s="9">
        <v>1400.06</v>
      </c>
      <c r="D42" s="41">
        <v>1400.06</v>
      </c>
      <c r="E42" s="7">
        <f>D42/C42*100</f>
        <v>100</v>
      </c>
      <c r="F42" s="41">
        <v>1433.75</v>
      </c>
      <c r="G42" s="7">
        <f>F42/D42*100</f>
        <v>102.4063254431953</v>
      </c>
      <c r="H42" s="32"/>
    </row>
    <row r="43" spans="1:8" ht="21" customHeight="1">
      <c r="A43" s="83" t="s">
        <v>42</v>
      </c>
      <c r="B43" s="143" t="s">
        <v>105</v>
      </c>
      <c r="C43" s="18">
        <v>18.04</v>
      </c>
      <c r="D43" s="33">
        <v>16.62</v>
      </c>
      <c r="E43" s="43">
        <f>D43/C43*100</f>
        <v>92.12860310421287</v>
      </c>
      <c r="F43" s="33">
        <v>16.62</v>
      </c>
      <c r="G43" s="43">
        <f>F43/D43*100</f>
        <v>100</v>
      </c>
      <c r="H43" s="90" t="s">
        <v>201</v>
      </c>
    </row>
    <row r="44" spans="1:8" ht="16.5" customHeight="1">
      <c r="A44" s="15" t="s">
        <v>43</v>
      </c>
      <c r="B44" s="131" t="s">
        <v>106</v>
      </c>
      <c r="C44" s="5">
        <v>17.33</v>
      </c>
      <c r="D44" s="5">
        <v>17.33</v>
      </c>
      <c r="E44" s="7">
        <f>D44/C44*100</f>
        <v>100</v>
      </c>
      <c r="F44" s="5">
        <v>18.01</v>
      </c>
      <c r="G44" s="7">
        <f>F44/D44*100</f>
        <v>103.92383150605889</v>
      </c>
      <c r="H44" s="207" t="s">
        <v>201</v>
      </c>
    </row>
    <row r="45" spans="1:8" ht="16.5" customHeight="1">
      <c r="A45" s="66" t="s">
        <v>57</v>
      </c>
      <c r="B45" s="144" t="s">
        <v>107</v>
      </c>
      <c r="C45" s="9">
        <v>1.25</v>
      </c>
      <c r="D45" s="9">
        <v>1.25</v>
      </c>
      <c r="E45" s="7">
        <f>D45/C45*100</f>
        <v>100</v>
      </c>
      <c r="F45" s="9">
        <v>1.3</v>
      </c>
      <c r="G45" s="29">
        <f>F45/D45*100</f>
        <v>104</v>
      </c>
      <c r="H45" s="208"/>
    </row>
    <row r="46" spans="1:8" ht="15.75">
      <c r="A46" s="50" t="s">
        <v>4</v>
      </c>
      <c r="B46" s="145" t="s">
        <v>17</v>
      </c>
      <c r="C46" s="4"/>
      <c r="D46" s="4"/>
      <c r="E46" s="4"/>
      <c r="F46" s="4"/>
      <c r="G46" s="4"/>
      <c r="H46" s="56"/>
    </row>
    <row r="47" spans="1:8" ht="31.5">
      <c r="A47" s="121" t="s">
        <v>18</v>
      </c>
      <c r="B47" s="125" t="s">
        <v>190</v>
      </c>
      <c r="C47" s="5"/>
      <c r="D47" s="5"/>
      <c r="E47" s="5"/>
      <c r="F47" s="5"/>
      <c r="G47" s="5"/>
      <c r="H47" s="203" t="s">
        <v>202</v>
      </c>
    </row>
    <row r="48" spans="1:8" ht="20.25" customHeight="1">
      <c r="A48" s="23" t="s">
        <v>54</v>
      </c>
      <c r="B48" s="127" t="s">
        <v>188</v>
      </c>
      <c r="C48" s="5">
        <v>2050.87</v>
      </c>
      <c r="D48" s="5">
        <v>2050.87</v>
      </c>
      <c r="E48" s="7">
        <f>D48/C48*100</f>
        <v>100</v>
      </c>
      <c r="F48" s="5">
        <v>2119.98</v>
      </c>
      <c r="G48" s="7">
        <f>F48/D48*100</f>
        <v>103.36978940644703</v>
      </c>
      <c r="H48" s="209"/>
    </row>
    <row r="49" spans="1:8" ht="15.75">
      <c r="A49" s="15" t="s">
        <v>55</v>
      </c>
      <c r="B49" s="146" t="s">
        <v>108</v>
      </c>
      <c r="C49" s="5"/>
      <c r="D49" s="6"/>
      <c r="E49" s="7"/>
      <c r="F49" s="77"/>
      <c r="G49" s="7"/>
      <c r="H49" s="209"/>
    </row>
    <row r="50" spans="1:8" ht="15">
      <c r="A50" s="15"/>
      <c r="B50" s="127" t="s">
        <v>189</v>
      </c>
      <c r="C50" s="5">
        <v>2125.82</v>
      </c>
      <c r="D50" s="6">
        <v>2125.82</v>
      </c>
      <c r="E50" s="7">
        <f>D50/C50*100</f>
        <v>100</v>
      </c>
      <c r="F50" s="6">
        <v>2215.1</v>
      </c>
      <c r="G50" s="7">
        <f>F50/D50*100</f>
        <v>104.19979113941913</v>
      </c>
      <c r="H50" s="209"/>
    </row>
    <row r="51" spans="1:8" ht="31.5">
      <c r="A51" s="121" t="s">
        <v>19</v>
      </c>
      <c r="B51" s="125" t="s">
        <v>192</v>
      </c>
      <c r="C51" s="5"/>
      <c r="D51" s="6"/>
      <c r="E51" s="7"/>
      <c r="F51" s="6"/>
      <c r="G51" s="7"/>
      <c r="H51" s="209"/>
    </row>
    <row r="52" spans="1:8" ht="15">
      <c r="A52" s="32" t="s">
        <v>191</v>
      </c>
      <c r="B52" s="105" t="s">
        <v>188</v>
      </c>
      <c r="C52" s="10" t="s">
        <v>123</v>
      </c>
      <c r="D52" s="10">
        <v>3262.76</v>
      </c>
      <c r="E52" s="29"/>
      <c r="F52" s="10">
        <v>3262.76</v>
      </c>
      <c r="G52" s="29">
        <f>F52/D52*100</f>
        <v>100</v>
      </c>
      <c r="H52" s="210"/>
    </row>
    <row r="53" spans="1:8" ht="19.5" customHeight="1">
      <c r="A53" s="32" t="s">
        <v>27</v>
      </c>
      <c r="B53" s="147" t="s">
        <v>109</v>
      </c>
      <c r="C53" s="10">
        <v>19</v>
      </c>
      <c r="D53" s="10">
        <v>19</v>
      </c>
      <c r="E53" s="29">
        <f>D53/C53*100</f>
        <v>100</v>
      </c>
      <c r="F53" s="10">
        <v>19.74</v>
      </c>
      <c r="G53" s="29">
        <f>F53/D53*100</f>
        <v>103.89473684210526</v>
      </c>
      <c r="H53" s="23" t="s">
        <v>203</v>
      </c>
    </row>
    <row r="54" spans="1:8" ht="24.75" customHeight="1">
      <c r="A54" s="78" t="s">
        <v>5</v>
      </c>
      <c r="B54" s="148" t="s">
        <v>103</v>
      </c>
      <c r="C54" s="74"/>
      <c r="D54" s="51"/>
      <c r="E54" s="74"/>
      <c r="F54" s="51"/>
      <c r="G54" s="117"/>
      <c r="H54" s="48"/>
    </row>
    <row r="55" spans="1:8" ht="17.25" customHeight="1">
      <c r="A55" s="42"/>
      <c r="B55" s="142" t="s">
        <v>50</v>
      </c>
      <c r="C55" s="8"/>
      <c r="D55" s="51"/>
      <c r="E55" s="8"/>
      <c r="F55" s="51"/>
      <c r="G55" s="118"/>
      <c r="H55" s="203" t="s">
        <v>204</v>
      </c>
    </row>
    <row r="56" spans="1:8" ht="19.5" customHeight="1">
      <c r="A56" s="23" t="s">
        <v>28</v>
      </c>
      <c r="B56" s="141" t="s">
        <v>185</v>
      </c>
      <c r="C56" s="8"/>
      <c r="D56" s="51"/>
      <c r="E56" s="8"/>
      <c r="F56" s="51"/>
      <c r="G56" s="118"/>
      <c r="H56" s="203"/>
    </row>
    <row r="57" spans="1:8" ht="18" customHeight="1">
      <c r="A57" s="15"/>
      <c r="B57" s="149" t="s">
        <v>20</v>
      </c>
      <c r="C57" s="35">
        <v>2529.89</v>
      </c>
      <c r="D57" s="71">
        <v>2529.89</v>
      </c>
      <c r="E57" s="45">
        <f>D57/C57*100</f>
        <v>100</v>
      </c>
      <c r="F57" s="71">
        <v>2620.95</v>
      </c>
      <c r="G57" s="119">
        <f>F57/D57*100</f>
        <v>103.59936598033906</v>
      </c>
      <c r="H57" s="203"/>
    </row>
    <row r="58" spans="1:8" ht="15.75" customHeight="1">
      <c r="A58" s="15"/>
      <c r="B58" s="149" t="s">
        <v>21</v>
      </c>
      <c r="C58" s="8">
        <v>2548.19</v>
      </c>
      <c r="D58" s="51">
        <v>2548.19</v>
      </c>
      <c r="E58" s="45">
        <f>D58/C58*100</f>
        <v>100</v>
      </c>
      <c r="F58" s="51">
        <v>2638.46</v>
      </c>
      <c r="G58" s="119">
        <f>F58/D58*100</f>
        <v>103.5425144906777</v>
      </c>
      <c r="H58" s="203"/>
    </row>
    <row r="59" spans="1:8" ht="18.75" customHeight="1">
      <c r="A59" s="15" t="s">
        <v>91</v>
      </c>
      <c r="B59" s="142" t="s">
        <v>104</v>
      </c>
      <c r="C59" s="8"/>
      <c r="D59" s="71"/>
      <c r="E59" s="45"/>
      <c r="F59" s="116"/>
      <c r="G59" s="119"/>
      <c r="H59" s="23"/>
    </row>
    <row r="60" spans="1:8" ht="18.75" customHeight="1">
      <c r="A60" s="66"/>
      <c r="B60" s="150" t="s">
        <v>185</v>
      </c>
      <c r="C60" s="36">
        <v>2125.82</v>
      </c>
      <c r="D60" s="79">
        <v>2125.82</v>
      </c>
      <c r="E60" s="46">
        <f>D60/C60*100</f>
        <v>100</v>
      </c>
      <c r="F60" s="79">
        <v>2215.1</v>
      </c>
      <c r="G60" s="120">
        <f>F60/D60*100</f>
        <v>104.19979113941913</v>
      </c>
      <c r="H60" s="32"/>
    </row>
    <row r="61" spans="1:8" ht="36" customHeight="1">
      <c r="A61" s="20" t="s">
        <v>6</v>
      </c>
      <c r="B61" s="151" t="s">
        <v>222</v>
      </c>
      <c r="C61" s="123"/>
      <c r="D61" s="54"/>
      <c r="E61" s="55"/>
      <c r="F61" s="54"/>
      <c r="G61" s="55"/>
      <c r="H61" s="20"/>
    </row>
    <row r="62" spans="1:8" ht="24" customHeight="1">
      <c r="A62" s="15"/>
      <c r="B62" s="146" t="s">
        <v>50</v>
      </c>
      <c r="C62" s="123"/>
      <c r="D62" s="38"/>
      <c r="E62" s="87"/>
      <c r="F62" s="38"/>
      <c r="G62" s="87"/>
      <c r="H62" s="203" t="s">
        <v>223</v>
      </c>
    </row>
    <row r="63" spans="1:8" ht="25.5" customHeight="1">
      <c r="A63" s="172" t="s">
        <v>39</v>
      </c>
      <c r="B63" s="105" t="s">
        <v>185</v>
      </c>
      <c r="C63" s="173">
        <v>2012</v>
      </c>
      <c r="D63" s="86">
        <v>2012</v>
      </c>
      <c r="E63" s="91">
        <f>D63/C63*100</f>
        <v>100</v>
      </c>
      <c r="F63" s="86">
        <v>2084.6</v>
      </c>
      <c r="G63" s="91">
        <f>F63/D63*100</f>
        <v>103.60834990059642</v>
      </c>
      <c r="H63" s="213"/>
    </row>
    <row r="64" spans="1:8" ht="27" customHeight="1">
      <c r="A64" s="181" t="s">
        <v>44</v>
      </c>
      <c r="B64" s="182" t="s">
        <v>110</v>
      </c>
      <c r="C64" s="183"/>
      <c r="D64" s="184"/>
      <c r="E64" s="185"/>
      <c r="F64" s="184"/>
      <c r="G64" s="185"/>
      <c r="H64" s="207" t="s">
        <v>224</v>
      </c>
    </row>
    <row r="65" spans="1:8" ht="21" customHeight="1">
      <c r="A65" s="66"/>
      <c r="B65" s="105" t="s">
        <v>185</v>
      </c>
      <c r="C65" s="124">
        <v>2374.16</v>
      </c>
      <c r="D65" s="39">
        <v>2374.16</v>
      </c>
      <c r="E65" s="86">
        <f>D65/C65*100</f>
        <v>100</v>
      </c>
      <c r="F65" s="39">
        <v>2459.83</v>
      </c>
      <c r="G65" s="91">
        <f>F65/D65*100</f>
        <v>103.60843414091721</v>
      </c>
      <c r="H65" s="213"/>
    </row>
    <row r="66" spans="1:8" ht="27" customHeight="1">
      <c r="A66" s="50" t="s">
        <v>7</v>
      </c>
      <c r="B66" s="114" t="s">
        <v>16</v>
      </c>
      <c r="C66" s="4"/>
      <c r="D66" s="16"/>
      <c r="E66" s="4"/>
      <c r="F66" s="16"/>
      <c r="G66" s="4"/>
      <c r="H66" s="20"/>
    </row>
    <row r="67" spans="1:8" ht="18" customHeight="1">
      <c r="A67" s="15"/>
      <c r="B67" s="152" t="s">
        <v>50</v>
      </c>
      <c r="C67" s="5"/>
      <c r="D67" s="16"/>
      <c r="E67" s="5"/>
      <c r="F67" s="16"/>
      <c r="G67" s="5"/>
      <c r="H67" s="203" t="s">
        <v>205</v>
      </c>
    </row>
    <row r="68" spans="1:8" ht="15">
      <c r="A68" s="23" t="s">
        <v>29</v>
      </c>
      <c r="B68" s="141" t="s">
        <v>185</v>
      </c>
      <c r="C68" s="6">
        <v>1265.84</v>
      </c>
      <c r="D68" s="16">
        <v>1265.84</v>
      </c>
      <c r="E68" s="7">
        <f>D68/C68*100</f>
        <v>100</v>
      </c>
      <c r="F68" s="16">
        <v>1317.16</v>
      </c>
      <c r="G68" s="7">
        <f>F68/D68*100</f>
        <v>104.05422486254187</v>
      </c>
      <c r="H68" s="209"/>
    </row>
    <row r="69" spans="1:8" ht="15.75">
      <c r="A69" s="23" t="s">
        <v>30</v>
      </c>
      <c r="B69" s="142" t="s">
        <v>178</v>
      </c>
      <c r="C69" s="6"/>
      <c r="D69" s="16"/>
      <c r="E69" s="7"/>
      <c r="F69" s="16"/>
      <c r="G69" s="7"/>
      <c r="H69" s="209"/>
    </row>
    <row r="70" spans="1:8" ht="22.5" customHeight="1">
      <c r="A70" s="66"/>
      <c r="B70" s="150" t="s">
        <v>185</v>
      </c>
      <c r="C70" s="10">
        <v>1493.69</v>
      </c>
      <c r="D70" s="41">
        <v>1493.69</v>
      </c>
      <c r="E70" s="29">
        <f>D70/C70*100</f>
        <v>100</v>
      </c>
      <c r="F70" s="41">
        <v>1554.25</v>
      </c>
      <c r="G70" s="29">
        <f>F70/D70*100</f>
        <v>104.05438879553321</v>
      </c>
      <c r="H70" s="210"/>
    </row>
    <row r="71" spans="1:8" ht="23.25" customHeight="1">
      <c r="A71" s="40" t="s">
        <v>92</v>
      </c>
      <c r="B71" s="179" t="s">
        <v>111</v>
      </c>
      <c r="C71" s="18">
        <v>3.5</v>
      </c>
      <c r="D71" s="180">
        <v>3.5</v>
      </c>
      <c r="E71" s="43">
        <f>D71/C71*100</f>
        <v>100</v>
      </c>
      <c r="F71" s="180">
        <v>3.64</v>
      </c>
      <c r="G71" s="43">
        <f>F71/D71*100</f>
        <v>104</v>
      </c>
      <c r="H71" s="174" t="s">
        <v>165</v>
      </c>
    </row>
    <row r="72" spans="1:8" ht="34.5" customHeight="1">
      <c r="A72" s="80" t="s">
        <v>8</v>
      </c>
      <c r="B72" s="154" t="s">
        <v>22</v>
      </c>
      <c r="C72" s="17"/>
      <c r="D72" s="19"/>
      <c r="E72" s="62"/>
      <c r="F72" s="19"/>
      <c r="G72" s="19"/>
      <c r="H72" s="48"/>
    </row>
    <row r="73" spans="1:8" ht="17.25" customHeight="1">
      <c r="A73" s="70"/>
      <c r="B73" s="131" t="s">
        <v>50</v>
      </c>
      <c r="C73" s="17"/>
      <c r="D73" s="6"/>
      <c r="E73" s="17"/>
      <c r="F73" s="6"/>
      <c r="G73" s="6"/>
      <c r="H73" s="203" t="s">
        <v>206</v>
      </c>
    </row>
    <row r="74" spans="1:8" ht="15">
      <c r="A74" s="31" t="s">
        <v>40</v>
      </c>
      <c r="B74" s="127" t="s">
        <v>177</v>
      </c>
      <c r="C74" s="17">
        <v>1359.79</v>
      </c>
      <c r="D74" s="6">
        <v>1359.79</v>
      </c>
      <c r="E74" s="25">
        <f>D74/C74*100</f>
        <v>100</v>
      </c>
      <c r="F74" s="6">
        <v>1407.33</v>
      </c>
      <c r="G74" s="7">
        <f>F74/D74*100</f>
        <v>103.49612807860038</v>
      </c>
      <c r="H74" s="209"/>
    </row>
    <row r="75" spans="1:8" ht="15.75">
      <c r="A75" s="31" t="s">
        <v>41</v>
      </c>
      <c r="B75" s="146" t="s">
        <v>178</v>
      </c>
      <c r="C75" s="17"/>
      <c r="D75" s="6"/>
      <c r="E75" s="25"/>
      <c r="F75" s="6"/>
      <c r="G75" s="7"/>
      <c r="H75" s="209"/>
    </row>
    <row r="76" spans="1:8" ht="20.25" customHeight="1">
      <c r="A76" s="34"/>
      <c r="B76" s="127" t="s">
        <v>177</v>
      </c>
      <c r="C76" s="24">
        <v>1604.55</v>
      </c>
      <c r="D76" s="10">
        <v>1604.55</v>
      </c>
      <c r="E76" s="81">
        <v>100</v>
      </c>
      <c r="F76" s="10">
        <v>1660.65</v>
      </c>
      <c r="G76" s="29">
        <f>F76/D76*100</f>
        <v>103.49630737589979</v>
      </c>
      <c r="H76" s="210"/>
    </row>
    <row r="77" spans="1:8" ht="33.75" customHeight="1">
      <c r="A77" s="34" t="s">
        <v>58</v>
      </c>
      <c r="B77" s="186" t="s">
        <v>174</v>
      </c>
      <c r="C77" s="187">
        <v>5.31</v>
      </c>
      <c r="D77" s="188">
        <v>5.31</v>
      </c>
      <c r="E77" s="91">
        <v>100</v>
      </c>
      <c r="F77" s="188">
        <v>5.31</v>
      </c>
      <c r="G77" s="86">
        <f>F77/D77*100</f>
        <v>100</v>
      </c>
      <c r="H77" s="90" t="s">
        <v>201</v>
      </c>
    </row>
    <row r="78" spans="1:8" ht="12" customHeight="1">
      <c r="A78" s="20"/>
      <c r="B78" s="155"/>
      <c r="C78" s="4"/>
      <c r="D78" s="28"/>
      <c r="E78" s="4"/>
      <c r="F78" s="28"/>
      <c r="G78" s="21"/>
      <c r="H78" s="56"/>
    </row>
    <row r="79" spans="1:8" ht="15.75">
      <c r="A79" s="77" t="s">
        <v>10</v>
      </c>
      <c r="B79" s="156" t="s">
        <v>56</v>
      </c>
      <c r="C79" s="5"/>
      <c r="D79" s="16"/>
      <c r="E79" s="5"/>
      <c r="F79" s="16"/>
      <c r="G79" s="11"/>
      <c r="H79" s="57"/>
    </row>
    <row r="80" spans="1:8" ht="15.75">
      <c r="A80" s="15"/>
      <c r="B80" s="131" t="s">
        <v>50</v>
      </c>
      <c r="C80" s="5"/>
      <c r="D80" s="16"/>
      <c r="E80" s="5"/>
      <c r="F80" s="16"/>
      <c r="G80" s="11"/>
      <c r="H80" s="203" t="s">
        <v>207</v>
      </c>
    </row>
    <row r="81" spans="1:8" ht="24.75" customHeight="1">
      <c r="A81" s="82" t="s">
        <v>35</v>
      </c>
      <c r="B81" s="127" t="s">
        <v>185</v>
      </c>
      <c r="C81" s="6">
        <v>1212.06</v>
      </c>
      <c r="D81" s="17">
        <v>1212.06</v>
      </c>
      <c r="E81" s="7">
        <f>D81/C81*100</f>
        <v>100</v>
      </c>
      <c r="F81" s="17">
        <v>1255.69</v>
      </c>
      <c r="G81" s="26">
        <f>F81/D81*100</f>
        <v>103.59965678266754</v>
      </c>
      <c r="H81" s="203"/>
    </row>
    <row r="82" spans="1:8" ht="21" customHeight="1">
      <c r="A82" s="82" t="s">
        <v>36</v>
      </c>
      <c r="B82" s="146" t="s">
        <v>178</v>
      </c>
      <c r="C82" s="6"/>
      <c r="D82" s="17"/>
      <c r="E82" s="7"/>
      <c r="F82" s="17"/>
      <c r="G82" s="26"/>
      <c r="H82" s="203"/>
    </row>
    <row r="83" spans="1:8" ht="23.25" customHeight="1">
      <c r="A83" s="30"/>
      <c r="B83" s="105" t="s">
        <v>185</v>
      </c>
      <c r="C83" s="10">
        <v>1430.23</v>
      </c>
      <c r="D83" s="24">
        <v>1430.23</v>
      </c>
      <c r="E83" s="29">
        <f>D83/C83*100</f>
        <v>100</v>
      </c>
      <c r="F83" s="24">
        <v>1481.72</v>
      </c>
      <c r="G83" s="27">
        <f>F83/D83*100</f>
        <v>103.60012026037771</v>
      </c>
      <c r="H83" s="208"/>
    </row>
    <row r="84" spans="1:8" ht="36.75" customHeight="1">
      <c r="A84" s="50" t="s">
        <v>11</v>
      </c>
      <c r="B84" s="151" t="s">
        <v>187</v>
      </c>
      <c r="C84" s="17"/>
      <c r="D84" s="4"/>
      <c r="E84" s="16"/>
      <c r="F84" s="4"/>
      <c r="G84" s="4"/>
      <c r="H84" s="48"/>
    </row>
    <row r="85" spans="1:8" ht="26.25" customHeight="1">
      <c r="A85" s="15"/>
      <c r="B85" s="157" t="s">
        <v>50</v>
      </c>
      <c r="C85" s="17"/>
      <c r="D85" s="5"/>
      <c r="E85" s="16"/>
      <c r="F85" s="5"/>
      <c r="G85" s="5"/>
      <c r="H85" s="203" t="s">
        <v>208</v>
      </c>
    </row>
    <row r="86" spans="1:8" ht="15">
      <c r="A86" s="82" t="s">
        <v>31</v>
      </c>
      <c r="B86" s="127" t="s">
        <v>185</v>
      </c>
      <c r="C86" s="17">
        <v>1169.5</v>
      </c>
      <c r="D86" s="6">
        <v>1169.5</v>
      </c>
      <c r="E86" s="25">
        <f>D86/C86*100</f>
        <v>100</v>
      </c>
      <c r="F86" s="6">
        <v>1211.6</v>
      </c>
      <c r="G86" s="7">
        <f>F86/D86*100</f>
        <v>103.59982898674647</v>
      </c>
      <c r="H86" s="203"/>
    </row>
    <row r="87" spans="1:8" ht="15.75">
      <c r="A87" s="82" t="s">
        <v>32</v>
      </c>
      <c r="B87" s="146" t="s">
        <v>112</v>
      </c>
      <c r="C87" s="17"/>
      <c r="D87" s="6"/>
      <c r="E87" s="25"/>
      <c r="F87" s="6"/>
      <c r="G87" s="7"/>
      <c r="H87" s="203"/>
    </row>
    <row r="88" spans="1:8" ht="21.75" customHeight="1">
      <c r="A88" s="30"/>
      <c r="B88" s="105" t="s">
        <v>185</v>
      </c>
      <c r="C88" s="24">
        <v>1380.01</v>
      </c>
      <c r="D88" s="10">
        <v>1380.01</v>
      </c>
      <c r="E88" s="81">
        <f>D88/C88*100</f>
        <v>100</v>
      </c>
      <c r="F88" s="9">
        <v>1429.69</v>
      </c>
      <c r="G88" s="29">
        <f>F88/D88*100</f>
        <v>103.59997391323252</v>
      </c>
      <c r="H88" s="208"/>
    </row>
    <row r="89" spans="1:8" ht="15.75">
      <c r="A89" s="20" t="s">
        <v>13</v>
      </c>
      <c r="B89" s="115" t="s">
        <v>12</v>
      </c>
      <c r="C89" s="19"/>
      <c r="D89" s="19"/>
      <c r="E89" s="19"/>
      <c r="F89" s="19"/>
      <c r="G89" s="22"/>
      <c r="H89" s="48"/>
    </row>
    <row r="90" spans="1:8" ht="15.75">
      <c r="A90" s="15"/>
      <c r="B90" s="131" t="s">
        <v>50</v>
      </c>
      <c r="C90" s="6"/>
      <c r="D90" s="6"/>
      <c r="E90" s="6"/>
      <c r="F90" s="6"/>
      <c r="G90" s="12"/>
      <c r="H90" s="203" t="s">
        <v>208</v>
      </c>
    </row>
    <row r="91" spans="1:8" ht="15">
      <c r="A91" s="42" t="s">
        <v>34</v>
      </c>
      <c r="B91" s="127" t="s">
        <v>185</v>
      </c>
      <c r="C91" s="6">
        <v>803.75</v>
      </c>
      <c r="D91" s="5">
        <v>803.75</v>
      </c>
      <c r="E91" s="7">
        <f>D91/C91*100</f>
        <v>100</v>
      </c>
      <c r="F91" s="5">
        <v>822.32</v>
      </c>
      <c r="G91" s="26">
        <f>F91/D91*100</f>
        <v>102.31041990668741</v>
      </c>
      <c r="H91" s="209"/>
    </row>
    <row r="92" spans="1:8" ht="15.75">
      <c r="A92" s="42" t="s">
        <v>33</v>
      </c>
      <c r="B92" s="146" t="s">
        <v>178</v>
      </c>
      <c r="C92" s="6"/>
      <c r="D92" s="5"/>
      <c r="E92" s="7"/>
      <c r="F92" s="5"/>
      <c r="G92" s="26"/>
      <c r="H92" s="209"/>
    </row>
    <row r="93" spans="1:8" ht="18.75" customHeight="1">
      <c r="A93" s="63"/>
      <c r="B93" s="105" t="s">
        <v>185</v>
      </c>
      <c r="C93" s="10">
        <v>948.43</v>
      </c>
      <c r="D93" s="9">
        <v>948.43</v>
      </c>
      <c r="E93" s="29">
        <f>D93/C93*100</f>
        <v>100</v>
      </c>
      <c r="F93" s="9">
        <v>970.34</v>
      </c>
      <c r="G93" s="27">
        <f>F93/D93*100</f>
        <v>102.31013358919479</v>
      </c>
      <c r="H93" s="210"/>
    </row>
    <row r="94" spans="1:8" ht="15.75">
      <c r="A94" s="83" t="s">
        <v>82</v>
      </c>
      <c r="B94" s="153" t="s">
        <v>69</v>
      </c>
      <c r="C94" s="18"/>
      <c r="D94" s="24"/>
      <c r="E94" s="43"/>
      <c r="F94" s="44"/>
      <c r="G94" s="43"/>
      <c r="H94" s="174"/>
    </row>
    <row r="95" spans="1:8" ht="15">
      <c r="A95" s="42" t="s">
        <v>142</v>
      </c>
      <c r="B95" s="136" t="s">
        <v>115</v>
      </c>
      <c r="C95" s="6">
        <v>22.67</v>
      </c>
      <c r="D95" s="17">
        <v>22.67</v>
      </c>
      <c r="E95" s="7">
        <f>D95/C95*100</f>
        <v>100</v>
      </c>
      <c r="F95" s="16">
        <v>23.56</v>
      </c>
      <c r="G95" s="26">
        <f>F95/D95*100</f>
        <v>103.92589325099249</v>
      </c>
      <c r="H95" s="127"/>
    </row>
    <row r="96" spans="1:8" ht="15">
      <c r="A96" s="42" t="s">
        <v>143</v>
      </c>
      <c r="B96" s="136" t="s">
        <v>131</v>
      </c>
      <c r="C96" s="6">
        <v>22.09</v>
      </c>
      <c r="D96" s="17">
        <v>22.09</v>
      </c>
      <c r="E96" s="7">
        <f>D96/C96*100</f>
        <v>100</v>
      </c>
      <c r="F96" s="16">
        <v>23.02</v>
      </c>
      <c r="G96" s="26">
        <f>F96/D96*100</f>
        <v>104.21004979628792</v>
      </c>
      <c r="H96" s="127" t="s">
        <v>153</v>
      </c>
    </row>
    <row r="97" spans="1:8" ht="15">
      <c r="A97" s="63" t="s">
        <v>144</v>
      </c>
      <c r="B97" s="138" t="s">
        <v>132</v>
      </c>
      <c r="C97" s="10">
        <v>26.07</v>
      </c>
      <c r="D97" s="24">
        <v>26.07</v>
      </c>
      <c r="E97" s="7">
        <f>D97/C97*100</f>
        <v>100</v>
      </c>
      <c r="F97" s="41">
        <v>27.16</v>
      </c>
      <c r="G97" s="27">
        <f>F97/D97*100</f>
        <v>104.18105101649407</v>
      </c>
      <c r="H97" s="128"/>
    </row>
    <row r="98" spans="1:8" ht="18.75" customHeight="1">
      <c r="A98" s="60" t="s">
        <v>83</v>
      </c>
      <c r="B98" s="158" t="s">
        <v>147</v>
      </c>
      <c r="C98" s="19"/>
      <c r="D98" s="62"/>
      <c r="E98" s="61"/>
      <c r="F98" s="62"/>
      <c r="G98" s="61"/>
      <c r="H98" s="218" t="s">
        <v>153</v>
      </c>
    </row>
    <row r="99" spans="1:8" ht="15">
      <c r="A99" s="42" t="s">
        <v>148</v>
      </c>
      <c r="B99" s="136" t="s">
        <v>115</v>
      </c>
      <c r="C99" s="6">
        <v>15.34</v>
      </c>
      <c r="D99" s="17">
        <v>15.34</v>
      </c>
      <c r="E99" s="7">
        <f>D99/C99*100</f>
        <v>100</v>
      </c>
      <c r="F99" s="16">
        <v>15.94</v>
      </c>
      <c r="G99" s="7">
        <f>F99/D99*100</f>
        <v>103.91134289439374</v>
      </c>
      <c r="H99" s="218"/>
    </row>
    <row r="100" spans="1:8" ht="15">
      <c r="A100" s="42" t="s">
        <v>149</v>
      </c>
      <c r="B100" s="136" t="s">
        <v>131</v>
      </c>
      <c r="C100" s="6">
        <v>15.34</v>
      </c>
      <c r="D100" s="6">
        <v>15.34</v>
      </c>
      <c r="E100" s="7">
        <f>D100/C100*100</f>
        <v>100</v>
      </c>
      <c r="F100" s="16">
        <v>15.94</v>
      </c>
      <c r="G100" s="7">
        <f>F100/D100*100</f>
        <v>103.91134289439374</v>
      </c>
      <c r="H100" s="205"/>
    </row>
    <row r="101" spans="1:8" ht="18" customHeight="1">
      <c r="A101" s="63" t="s">
        <v>150</v>
      </c>
      <c r="B101" s="138" t="s">
        <v>132</v>
      </c>
      <c r="C101" s="10">
        <v>18.1</v>
      </c>
      <c r="D101" s="10">
        <v>18.1</v>
      </c>
      <c r="E101" s="29">
        <f>D101/C101*100</f>
        <v>100</v>
      </c>
      <c r="F101" s="24">
        <v>18.81</v>
      </c>
      <c r="G101" s="29">
        <f>F101/D101*100</f>
        <v>103.92265193370164</v>
      </c>
      <c r="H101" s="206"/>
    </row>
    <row r="102" spans="1:8" ht="31.5" customHeight="1">
      <c r="A102" s="78" t="s">
        <v>51</v>
      </c>
      <c r="B102" s="159" t="s">
        <v>175</v>
      </c>
      <c r="C102" s="19"/>
      <c r="D102" s="16"/>
      <c r="E102" s="61"/>
      <c r="F102" s="16"/>
      <c r="G102" s="61"/>
      <c r="H102" s="107"/>
    </row>
    <row r="103" spans="1:8" ht="18" customHeight="1">
      <c r="A103" s="42"/>
      <c r="B103" s="140" t="s">
        <v>50</v>
      </c>
      <c r="C103" s="59"/>
      <c r="D103" s="16"/>
      <c r="E103" s="7"/>
      <c r="F103" s="16"/>
      <c r="G103" s="7"/>
      <c r="H103" s="221" t="s">
        <v>209</v>
      </c>
    </row>
    <row r="104" spans="1:8" ht="20.25" customHeight="1">
      <c r="A104" s="42" t="s">
        <v>52</v>
      </c>
      <c r="B104" s="141" t="s">
        <v>176</v>
      </c>
      <c r="C104" s="108">
        <v>2044.21</v>
      </c>
      <c r="D104" s="109">
        <v>2044.21</v>
      </c>
      <c r="E104" s="110">
        <v>100</v>
      </c>
      <c r="F104" s="109">
        <v>2044.21</v>
      </c>
      <c r="G104" s="110">
        <f>F104/D104*100</f>
        <v>100</v>
      </c>
      <c r="H104" s="222"/>
    </row>
    <row r="105" spans="1:8" ht="21" customHeight="1">
      <c r="A105" s="42" t="s">
        <v>53</v>
      </c>
      <c r="B105" s="142" t="s">
        <v>184</v>
      </c>
      <c r="C105" s="6"/>
      <c r="D105" s="17"/>
      <c r="E105" s="7"/>
      <c r="F105" s="17"/>
      <c r="G105" s="7"/>
      <c r="H105" s="222"/>
    </row>
    <row r="106" spans="1:8" ht="17.25" customHeight="1">
      <c r="A106" s="63"/>
      <c r="B106" s="105" t="s">
        <v>176</v>
      </c>
      <c r="C106" s="10">
        <v>2196.5</v>
      </c>
      <c r="D106" s="24">
        <v>2196.5</v>
      </c>
      <c r="E106" s="29">
        <f>D106/C106*100</f>
        <v>100</v>
      </c>
      <c r="F106" s="24">
        <v>2288.75</v>
      </c>
      <c r="G106" s="29">
        <f>F106/D106*100</f>
        <v>104.19986341907581</v>
      </c>
      <c r="H106" s="223"/>
    </row>
    <row r="107" spans="1:8" ht="18" customHeight="1">
      <c r="A107" s="78" t="s">
        <v>59</v>
      </c>
      <c r="B107" s="160" t="s">
        <v>60</v>
      </c>
      <c r="C107" s="64"/>
      <c r="D107" s="19"/>
      <c r="E107" s="61"/>
      <c r="F107" s="4"/>
      <c r="G107" s="61"/>
      <c r="H107" s="48"/>
    </row>
    <row r="108" spans="1:8" ht="18" customHeight="1">
      <c r="A108" s="42" t="s">
        <v>61</v>
      </c>
      <c r="B108" s="134" t="s">
        <v>105</v>
      </c>
      <c r="C108" s="59">
        <v>15.89</v>
      </c>
      <c r="D108" s="6">
        <v>15.89</v>
      </c>
      <c r="E108" s="7">
        <f>D108/C108*100</f>
        <v>100</v>
      </c>
      <c r="F108" s="5">
        <v>16.56</v>
      </c>
      <c r="G108" s="7">
        <f>F108/D108*100</f>
        <v>104.21648835745752</v>
      </c>
      <c r="H108" s="203" t="s">
        <v>210</v>
      </c>
    </row>
    <row r="109" spans="1:8" ht="18" customHeight="1">
      <c r="A109" s="42" t="s">
        <v>62</v>
      </c>
      <c r="B109" s="131" t="s">
        <v>113</v>
      </c>
      <c r="C109" s="59">
        <v>21.39</v>
      </c>
      <c r="D109" s="6">
        <v>18.63</v>
      </c>
      <c r="E109" s="10">
        <f>D109/C109*100</f>
        <v>87.09677419354837</v>
      </c>
      <c r="F109" s="9">
        <v>18.63</v>
      </c>
      <c r="G109" s="29">
        <f>F109/D109*100</f>
        <v>100</v>
      </c>
      <c r="H109" s="203"/>
    </row>
    <row r="110" spans="1:8" ht="46.5" customHeight="1">
      <c r="A110" s="129" t="s">
        <v>63</v>
      </c>
      <c r="B110" s="154" t="s">
        <v>195</v>
      </c>
      <c r="C110" s="130"/>
      <c r="D110" s="19"/>
      <c r="E110" s="19"/>
      <c r="F110" s="19"/>
      <c r="G110" s="19"/>
      <c r="H110" s="48"/>
    </row>
    <row r="111" spans="1:8" ht="18" customHeight="1">
      <c r="A111" s="92" t="s">
        <v>64</v>
      </c>
      <c r="B111" s="146" t="s">
        <v>105</v>
      </c>
      <c r="C111" s="98">
        <v>47.47</v>
      </c>
      <c r="D111" s="6">
        <v>47.47</v>
      </c>
      <c r="E111" s="7">
        <v>100</v>
      </c>
      <c r="F111" s="6">
        <v>47.47</v>
      </c>
      <c r="G111" s="7">
        <v>100</v>
      </c>
      <c r="H111" s="203" t="s">
        <v>211</v>
      </c>
    </row>
    <row r="112" spans="1:8" ht="18" customHeight="1">
      <c r="A112" s="92" t="s">
        <v>65</v>
      </c>
      <c r="B112" s="146" t="s">
        <v>114</v>
      </c>
      <c r="C112" s="98">
        <v>37.63</v>
      </c>
      <c r="D112" s="6">
        <v>37.63</v>
      </c>
      <c r="E112" s="7">
        <v>100</v>
      </c>
      <c r="F112" s="6">
        <v>39.1</v>
      </c>
      <c r="G112" s="7">
        <f>F112/D112*100</f>
        <v>103.90645761360615</v>
      </c>
      <c r="H112" s="209"/>
    </row>
    <row r="113" spans="1:8" ht="18" customHeight="1">
      <c r="A113" s="93" t="s">
        <v>66</v>
      </c>
      <c r="B113" s="144" t="s">
        <v>113</v>
      </c>
      <c r="C113" s="24">
        <v>36.35</v>
      </c>
      <c r="D113" s="10">
        <v>36.35</v>
      </c>
      <c r="E113" s="29">
        <v>100</v>
      </c>
      <c r="F113" s="10">
        <v>37.77</v>
      </c>
      <c r="G113" s="29">
        <f>F113/D113*100</f>
        <v>103.90646492434664</v>
      </c>
      <c r="H113" s="210"/>
    </row>
    <row r="114" spans="1:8" ht="18" customHeight="1">
      <c r="A114" s="78" t="s">
        <v>67</v>
      </c>
      <c r="B114" s="114" t="s">
        <v>14</v>
      </c>
      <c r="C114" s="4"/>
      <c r="D114" s="62"/>
      <c r="E114" s="61"/>
      <c r="F114" s="28"/>
      <c r="G114" s="88"/>
      <c r="H114" s="48"/>
    </row>
    <row r="115" spans="1:8" ht="18" customHeight="1">
      <c r="A115" s="42" t="s">
        <v>68</v>
      </c>
      <c r="B115" s="152" t="s">
        <v>69</v>
      </c>
      <c r="C115" s="5"/>
      <c r="D115" s="17"/>
      <c r="E115" s="7"/>
      <c r="F115" s="16"/>
      <c r="G115" s="26"/>
      <c r="H115" s="23"/>
    </row>
    <row r="116" spans="1:8" ht="18.75" customHeight="1">
      <c r="A116" s="42" t="s">
        <v>70</v>
      </c>
      <c r="B116" s="161" t="s">
        <v>115</v>
      </c>
      <c r="C116" s="6">
        <v>11.3</v>
      </c>
      <c r="D116" s="17">
        <v>11.3</v>
      </c>
      <c r="E116" s="7">
        <f>D116/C116*100</f>
        <v>100</v>
      </c>
      <c r="F116" s="17">
        <v>11.74</v>
      </c>
      <c r="G116" s="26">
        <f>F116/D116*100</f>
        <v>103.89380530973452</v>
      </c>
      <c r="H116" s="218" t="s">
        <v>212</v>
      </c>
    </row>
    <row r="117" spans="1:8" ht="18" customHeight="1">
      <c r="A117" s="42" t="s">
        <v>71</v>
      </c>
      <c r="B117" s="161" t="s">
        <v>116</v>
      </c>
      <c r="C117" s="6">
        <v>11.3</v>
      </c>
      <c r="D117" s="17">
        <v>11.3</v>
      </c>
      <c r="E117" s="7">
        <f>D117/C117*100</f>
        <v>100</v>
      </c>
      <c r="F117" s="17">
        <v>11.74</v>
      </c>
      <c r="G117" s="26">
        <f>F117/D117*100</f>
        <v>103.89380530973452</v>
      </c>
      <c r="H117" s="218"/>
    </row>
    <row r="118" spans="1:8" ht="18" customHeight="1">
      <c r="A118" s="42" t="s">
        <v>76</v>
      </c>
      <c r="B118" s="161" t="s">
        <v>132</v>
      </c>
      <c r="C118" s="6">
        <v>13.33</v>
      </c>
      <c r="D118" s="17">
        <v>13.33</v>
      </c>
      <c r="E118" s="7">
        <f>D118/C118*100</f>
        <v>100</v>
      </c>
      <c r="F118" s="16">
        <v>13.85</v>
      </c>
      <c r="G118" s="26">
        <f>F118/D118*100</f>
        <v>103.90097524381095</v>
      </c>
      <c r="H118" s="218"/>
    </row>
    <row r="119" spans="1:8" ht="18" customHeight="1">
      <c r="A119" s="42"/>
      <c r="B119" s="161"/>
      <c r="C119" s="6"/>
      <c r="D119" s="17"/>
      <c r="E119" s="7"/>
      <c r="F119" s="16"/>
      <c r="G119" s="26"/>
      <c r="H119" s="23"/>
    </row>
    <row r="120" spans="1:8" ht="18" customHeight="1">
      <c r="A120" s="42" t="s">
        <v>72</v>
      </c>
      <c r="B120" s="142" t="s">
        <v>73</v>
      </c>
      <c r="C120" s="59"/>
      <c r="D120" s="17"/>
      <c r="E120" s="7"/>
      <c r="F120" s="16"/>
      <c r="G120" s="26"/>
      <c r="H120" s="82"/>
    </row>
    <row r="121" spans="1:8" ht="18" customHeight="1">
      <c r="A121" s="42" t="s">
        <v>74</v>
      </c>
      <c r="B121" s="161" t="s">
        <v>115</v>
      </c>
      <c r="C121" s="59">
        <v>14.68</v>
      </c>
      <c r="D121" s="98">
        <v>14.68</v>
      </c>
      <c r="E121" s="97">
        <f>D121/C121*100</f>
        <v>100</v>
      </c>
      <c r="F121" s="98">
        <v>15.25</v>
      </c>
      <c r="G121" s="101">
        <f>F121/D121*100</f>
        <v>103.88283378746594</v>
      </c>
      <c r="H121" s="127" t="s">
        <v>213</v>
      </c>
    </row>
    <row r="122" spans="1:8" ht="28.5" customHeight="1">
      <c r="A122" s="42"/>
      <c r="B122" s="161" t="s">
        <v>117</v>
      </c>
      <c r="C122" s="59">
        <v>0.23</v>
      </c>
      <c r="D122" s="98">
        <v>0</v>
      </c>
      <c r="E122" s="7"/>
      <c r="F122" s="98">
        <v>0</v>
      </c>
      <c r="G122" s="101"/>
      <c r="H122" s="57"/>
    </row>
    <row r="123" spans="1:8" ht="31.5" customHeight="1">
      <c r="A123" s="63"/>
      <c r="B123" s="162" t="s">
        <v>100</v>
      </c>
      <c r="C123" s="84">
        <f>SUM(C121:C122)</f>
        <v>14.91</v>
      </c>
      <c r="D123" s="103">
        <f>SUM(D121:D122)</f>
        <v>14.68</v>
      </c>
      <c r="E123" s="85">
        <f>D123/C123*100</f>
        <v>98.45741113346746</v>
      </c>
      <c r="F123" s="103">
        <f>SUM(F121:F122)</f>
        <v>15.25</v>
      </c>
      <c r="G123" s="85">
        <f>F123/D123*100</f>
        <v>103.88283378746594</v>
      </c>
      <c r="H123" s="126"/>
    </row>
    <row r="124" spans="1:8" ht="22.5" customHeight="1">
      <c r="A124" s="42" t="s">
        <v>75</v>
      </c>
      <c r="B124" s="161" t="s">
        <v>171</v>
      </c>
      <c r="C124" s="59">
        <v>13.13</v>
      </c>
      <c r="D124" s="98">
        <v>13.13</v>
      </c>
      <c r="E124" s="97">
        <f>D124/C124*100</f>
        <v>100</v>
      </c>
      <c r="F124" s="98">
        <v>13.68</v>
      </c>
      <c r="G124" s="101">
        <f>F124/D124*100</f>
        <v>104.18888042650418</v>
      </c>
      <c r="H124" s="211" t="s">
        <v>213</v>
      </c>
    </row>
    <row r="125" spans="1:8" ht="18" customHeight="1">
      <c r="A125" s="63" t="s">
        <v>77</v>
      </c>
      <c r="B125" s="169" t="s">
        <v>170</v>
      </c>
      <c r="C125" s="9">
        <v>15.49</v>
      </c>
      <c r="D125" s="41">
        <v>15.49</v>
      </c>
      <c r="E125" s="29">
        <f>D125/C125*100</f>
        <v>100</v>
      </c>
      <c r="F125" s="41">
        <v>16.14</v>
      </c>
      <c r="G125" s="27">
        <f>F125/D125*100</f>
        <v>104.19625564880567</v>
      </c>
      <c r="H125" s="224"/>
    </row>
    <row r="126" spans="1:8" ht="19.5" customHeight="1">
      <c r="A126" s="63"/>
      <c r="B126" s="169" t="s">
        <v>118</v>
      </c>
      <c r="C126" s="9">
        <v>0.27</v>
      </c>
      <c r="D126" s="41">
        <v>0</v>
      </c>
      <c r="E126" s="29"/>
      <c r="F126" s="41">
        <v>0</v>
      </c>
      <c r="G126" s="27">
        <v>19</v>
      </c>
      <c r="H126" s="126"/>
    </row>
    <row r="127" spans="1:8" ht="30" customHeight="1">
      <c r="A127" s="100"/>
      <c r="B127" s="175" t="s">
        <v>101</v>
      </c>
      <c r="C127" s="176">
        <f>SUM(C125:C126)</f>
        <v>15.76</v>
      </c>
      <c r="D127" s="44">
        <f>SUM(D125:D126)</f>
        <v>15.49</v>
      </c>
      <c r="E127" s="177">
        <f>D127/C127*100</f>
        <v>98.28680203045685</v>
      </c>
      <c r="F127" s="44">
        <f>SUM(F125:F126)</f>
        <v>16.14</v>
      </c>
      <c r="G127" s="177">
        <f>F127/D127*100</f>
        <v>104.19625564880567</v>
      </c>
      <c r="H127" s="102"/>
    </row>
    <row r="128" spans="1:8" ht="36" customHeight="1">
      <c r="A128" s="78" t="s">
        <v>78</v>
      </c>
      <c r="B128" s="113" t="s">
        <v>9</v>
      </c>
      <c r="C128" s="11"/>
      <c r="D128" s="5"/>
      <c r="E128" s="5"/>
      <c r="F128" s="5"/>
      <c r="G128" s="5"/>
      <c r="H128" s="23"/>
    </row>
    <row r="129" spans="1:8" ht="18" customHeight="1">
      <c r="A129" s="42" t="s">
        <v>79</v>
      </c>
      <c r="B129" s="125" t="s">
        <v>119</v>
      </c>
      <c r="C129" s="12">
        <v>11.5</v>
      </c>
      <c r="D129" s="12">
        <v>11.5</v>
      </c>
      <c r="E129" s="7">
        <v>100</v>
      </c>
      <c r="F129" s="6">
        <v>11.5</v>
      </c>
      <c r="G129" s="7">
        <f>F129/D129*100</f>
        <v>100</v>
      </c>
      <c r="H129" s="23" t="s">
        <v>214</v>
      </c>
    </row>
    <row r="130" spans="1:8" s="72" customFormat="1" ht="36" customHeight="1">
      <c r="A130" s="94" t="s">
        <v>84</v>
      </c>
      <c r="B130" s="163" t="s">
        <v>85</v>
      </c>
      <c r="C130" s="21"/>
      <c r="D130" s="4"/>
      <c r="E130" s="4"/>
      <c r="F130" s="4"/>
      <c r="G130" s="21"/>
      <c r="H130" s="48"/>
    </row>
    <row r="131" spans="1:8" s="73" customFormat="1" ht="77.25" customHeight="1">
      <c r="A131" s="92"/>
      <c r="B131" s="134" t="s">
        <v>193</v>
      </c>
      <c r="C131" s="12"/>
      <c r="D131" s="6"/>
      <c r="E131" s="6"/>
      <c r="F131" s="6"/>
      <c r="G131" s="26"/>
      <c r="H131" s="122"/>
    </row>
    <row r="132" spans="1:8" s="73" customFormat="1" ht="21.75" customHeight="1">
      <c r="A132" s="92" t="s">
        <v>86</v>
      </c>
      <c r="B132" s="164" t="s">
        <v>194</v>
      </c>
      <c r="C132" s="12"/>
      <c r="D132" s="6"/>
      <c r="E132" s="6"/>
      <c r="F132" s="6"/>
      <c r="G132" s="26"/>
      <c r="H132" s="122"/>
    </row>
    <row r="133" spans="1:8" s="73" customFormat="1" ht="20.25" customHeight="1">
      <c r="A133" s="92"/>
      <c r="B133" s="165" t="s">
        <v>20</v>
      </c>
      <c r="C133" s="12">
        <v>607.23</v>
      </c>
      <c r="D133" s="12">
        <v>607.23</v>
      </c>
      <c r="E133" s="7">
        <f>D133/C133*100</f>
        <v>100</v>
      </c>
      <c r="F133" s="6">
        <v>629.09</v>
      </c>
      <c r="G133" s="26">
        <f>F133/D133*100</f>
        <v>103.59995388897123</v>
      </c>
      <c r="H133" s="203" t="s">
        <v>215</v>
      </c>
    </row>
    <row r="134" spans="1:8" s="73" customFormat="1" ht="20.25" customHeight="1">
      <c r="A134" s="92"/>
      <c r="B134" s="165" t="s">
        <v>120</v>
      </c>
      <c r="C134" s="12">
        <v>1257.87</v>
      </c>
      <c r="D134" s="12">
        <v>1257.87</v>
      </c>
      <c r="E134" s="7">
        <f>D134/C134*100</f>
        <v>100</v>
      </c>
      <c r="F134" s="6">
        <v>1303.15</v>
      </c>
      <c r="G134" s="26">
        <f>F134/D134*100</f>
        <v>103.59973606175521</v>
      </c>
      <c r="H134" s="203"/>
    </row>
    <row r="135" spans="1:8" s="73" customFormat="1" ht="17.25" customHeight="1">
      <c r="A135" s="93"/>
      <c r="B135" s="166" t="s">
        <v>121</v>
      </c>
      <c r="C135" s="65">
        <v>1300.87</v>
      </c>
      <c r="D135" s="65">
        <v>1300.87</v>
      </c>
      <c r="E135" s="29">
        <f>D135/C135*100</f>
        <v>100</v>
      </c>
      <c r="F135" s="10">
        <v>1347.7</v>
      </c>
      <c r="G135" s="27">
        <f>F135/D135*100</f>
        <v>103.59989852944568</v>
      </c>
      <c r="H135" s="208"/>
    </row>
    <row r="136" spans="1:8" s="73" customFormat="1" ht="18" customHeight="1">
      <c r="A136" s="93" t="s">
        <v>122</v>
      </c>
      <c r="B136" s="167" t="s">
        <v>119</v>
      </c>
      <c r="C136" s="65">
        <v>15.62</v>
      </c>
      <c r="D136" s="10">
        <v>15.62</v>
      </c>
      <c r="E136" s="29">
        <f>D136/C136:C137*100</f>
        <v>100</v>
      </c>
      <c r="F136" s="10">
        <v>16.08</v>
      </c>
      <c r="G136" s="29">
        <f>F136/D136*100</f>
        <v>102.94494238156209</v>
      </c>
      <c r="H136" s="105" t="s">
        <v>216</v>
      </c>
    </row>
    <row r="137" spans="1:8" s="72" customFormat="1" ht="36" customHeight="1">
      <c r="A137" s="78" t="s">
        <v>87</v>
      </c>
      <c r="B137" s="111" t="s">
        <v>89</v>
      </c>
      <c r="C137" s="4"/>
      <c r="D137" s="28"/>
      <c r="E137" s="4"/>
      <c r="F137" s="28"/>
      <c r="G137" s="4"/>
      <c r="H137" s="48"/>
    </row>
    <row r="138" spans="1:8" s="73" customFormat="1" ht="24.75" customHeight="1">
      <c r="A138" s="42" t="s">
        <v>88</v>
      </c>
      <c r="B138" s="142" t="s">
        <v>160</v>
      </c>
      <c r="C138" s="59"/>
      <c r="D138" s="98"/>
      <c r="E138" s="59"/>
      <c r="F138" s="98"/>
      <c r="G138" s="59"/>
      <c r="H138" s="23"/>
    </row>
    <row r="139" spans="1:8" s="47" customFormat="1" ht="19.5" customHeight="1">
      <c r="A139" s="42" t="s">
        <v>157</v>
      </c>
      <c r="B139" s="161" t="s">
        <v>115</v>
      </c>
      <c r="C139" s="59">
        <v>10.33</v>
      </c>
      <c r="D139" s="98">
        <v>10.33</v>
      </c>
      <c r="E139" s="97">
        <f>D139/C139*100</f>
        <v>100</v>
      </c>
      <c r="F139" s="98">
        <v>10.73</v>
      </c>
      <c r="G139" s="97">
        <f>F139/D139*100</f>
        <v>103.87221684414327</v>
      </c>
      <c r="H139" s="211" t="s">
        <v>217</v>
      </c>
    </row>
    <row r="140" spans="1:8" s="47" customFormat="1" ht="21.75" customHeight="1">
      <c r="A140" s="42" t="s">
        <v>158</v>
      </c>
      <c r="B140" s="161" t="s">
        <v>131</v>
      </c>
      <c r="C140" s="59">
        <v>10.33</v>
      </c>
      <c r="D140" s="98">
        <v>10.33</v>
      </c>
      <c r="E140" s="97">
        <f>D140/C140*100</f>
        <v>100</v>
      </c>
      <c r="F140" s="98">
        <v>10.73</v>
      </c>
      <c r="G140" s="97">
        <f>F140/D140*100</f>
        <v>103.87221684414327</v>
      </c>
      <c r="H140" s="212"/>
    </row>
    <row r="141" spans="1:8" s="47" customFormat="1" ht="18" customHeight="1">
      <c r="A141" s="42" t="s">
        <v>159</v>
      </c>
      <c r="B141" s="161" t="s">
        <v>132</v>
      </c>
      <c r="C141" s="59">
        <v>12.19</v>
      </c>
      <c r="D141" s="98">
        <v>12.19</v>
      </c>
      <c r="E141" s="97">
        <f>D141/C141*100</f>
        <v>100</v>
      </c>
      <c r="F141" s="98">
        <v>12.66</v>
      </c>
      <c r="G141" s="97">
        <f>F141/D141*100</f>
        <v>103.85561936013126</v>
      </c>
      <c r="H141" s="212"/>
    </row>
    <row r="142" spans="1:8" s="72" customFormat="1" ht="36" customHeight="1">
      <c r="A142" s="78" t="s">
        <v>169</v>
      </c>
      <c r="B142" s="112" t="s">
        <v>49</v>
      </c>
      <c r="C142" s="4"/>
      <c r="D142" s="4"/>
      <c r="E142" s="4"/>
      <c r="F142" s="4"/>
      <c r="G142" s="4"/>
      <c r="H142" s="99"/>
    </row>
    <row r="143" spans="1:8" s="73" customFormat="1" ht="18" customHeight="1">
      <c r="A143" s="42" t="s">
        <v>93</v>
      </c>
      <c r="B143" s="168" t="s">
        <v>160</v>
      </c>
      <c r="C143" s="6"/>
      <c r="D143" s="17"/>
      <c r="E143" s="7"/>
      <c r="F143" s="17"/>
      <c r="G143" s="7"/>
      <c r="H143" s="23"/>
    </row>
    <row r="144" spans="1:8" s="47" customFormat="1" ht="18" customHeight="1">
      <c r="A144" s="42" t="s">
        <v>162</v>
      </c>
      <c r="B144" s="161" t="s">
        <v>115</v>
      </c>
      <c r="C144" s="6">
        <v>28.22</v>
      </c>
      <c r="D144" s="17">
        <v>28.22</v>
      </c>
      <c r="E144" s="7">
        <f>D144/C144*100</f>
        <v>100</v>
      </c>
      <c r="F144" s="17">
        <v>29.32</v>
      </c>
      <c r="G144" s="7">
        <f>F144/D144*100</f>
        <v>103.89794472005671</v>
      </c>
      <c r="H144" s="217" t="s">
        <v>218</v>
      </c>
    </row>
    <row r="145" spans="1:8" s="47" customFormat="1" ht="18" customHeight="1">
      <c r="A145" s="42" t="s">
        <v>163</v>
      </c>
      <c r="B145" s="161" t="s">
        <v>131</v>
      </c>
      <c r="C145" s="6">
        <v>28.22</v>
      </c>
      <c r="D145" s="17">
        <v>28.22</v>
      </c>
      <c r="E145" s="7">
        <f aca="true" t="shared" si="2" ref="E145:E151">D145/C145*100</f>
        <v>100</v>
      </c>
      <c r="F145" s="17">
        <v>29.32</v>
      </c>
      <c r="G145" s="7">
        <f aca="true" t="shared" si="3" ref="G145:G151">F145/D145*100</f>
        <v>103.89794472005671</v>
      </c>
      <c r="H145" s="217"/>
    </row>
    <row r="146" spans="1:8" s="47" customFormat="1" ht="18" customHeight="1">
      <c r="A146" s="42" t="s">
        <v>164</v>
      </c>
      <c r="B146" s="161" t="s">
        <v>132</v>
      </c>
      <c r="C146" s="6">
        <v>33.3</v>
      </c>
      <c r="D146" s="17">
        <v>33.3</v>
      </c>
      <c r="E146" s="7">
        <f t="shared" si="2"/>
        <v>100</v>
      </c>
      <c r="F146" s="17">
        <v>34.6</v>
      </c>
      <c r="G146" s="7">
        <f t="shared" si="3"/>
        <v>103.90390390390391</v>
      </c>
      <c r="H146" s="217"/>
    </row>
    <row r="147" spans="1:8" s="47" customFormat="1" ht="18" customHeight="1">
      <c r="A147" s="63"/>
      <c r="B147" s="169"/>
      <c r="C147" s="10"/>
      <c r="D147" s="24"/>
      <c r="E147" s="29"/>
      <c r="F147" s="24"/>
      <c r="G147" s="29"/>
      <c r="H147" s="178"/>
    </row>
    <row r="148" spans="1:8" ht="18" customHeight="1">
      <c r="A148" s="42" t="s">
        <v>94</v>
      </c>
      <c r="B148" s="152" t="s">
        <v>147</v>
      </c>
      <c r="C148" s="5"/>
      <c r="D148" s="16"/>
      <c r="E148" s="7"/>
      <c r="F148" s="16"/>
      <c r="G148" s="7"/>
      <c r="H148" s="106"/>
    </row>
    <row r="149" spans="1:8" s="47" customFormat="1" ht="18" customHeight="1">
      <c r="A149" s="42" t="s">
        <v>166</v>
      </c>
      <c r="B149" s="161" t="s">
        <v>115</v>
      </c>
      <c r="C149" s="6">
        <v>27.49</v>
      </c>
      <c r="D149" s="6">
        <v>27.49</v>
      </c>
      <c r="E149" s="7">
        <f t="shared" si="2"/>
        <v>100</v>
      </c>
      <c r="F149" s="17">
        <v>28.56</v>
      </c>
      <c r="G149" s="7">
        <f t="shared" si="3"/>
        <v>103.89232448162969</v>
      </c>
      <c r="H149" s="217" t="s">
        <v>219</v>
      </c>
    </row>
    <row r="150" spans="1:8" s="47" customFormat="1" ht="18" customHeight="1">
      <c r="A150" s="42" t="s">
        <v>167</v>
      </c>
      <c r="B150" s="161" t="s">
        <v>131</v>
      </c>
      <c r="C150" s="6">
        <v>27.49</v>
      </c>
      <c r="D150" s="6">
        <v>27.49</v>
      </c>
      <c r="E150" s="7">
        <f t="shared" si="2"/>
        <v>100</v>
      </c>
      <c r="F150" s="17">
        <v>28.56</v>
      </c>
      <c r="G150" s="7">
        <f t="shared" si="3"/>
        <v>103.89232448162969</v>
      </c>
      <c r="H150" s="217"/>
    </row>
    <row r="151" spans="1:8" s="47" customFormat="1" ht="18" customHeight="1">
      <c r="A151" s="63" t="s">
        <v>168</v>
      </c>
      <c r="B151" s="169" t="s">
        <v>132</v>
      </c>
      <c r="C151" s="10">
        <v>32.44</v>
      </c>
      <c r="D151" s="10">
        <v>32.44</v>
      </c>
      <c r="E151" s="29">
        <f t="shared" si="2"/>
        <v>100</v>
      </c>
      <c r="F151" s="24">
        <v>33.7</v>
      </c>
      <c r="G151" s="29">
        <f t="shared" si="3"/>
        <v>103.88409371146734</v>
      </c>
      <c r="H151" s="220"/>
    </row>
    <row r="152" spans="1:8" ht="30" customHeight="1">
      <c r="A152" s="50" t="s">
        <v>95</v>
      </c>
      <c r="B152" s="111" t="s">
        <v>45</v>
      </c>
      <c r="C152" s="4"/>
      <c r="D152" s="4"/>
      <c r="E152" s="4"/>
      <c r="F152" s="4"/>
      <c r="G152" s="21"/>
      <c r="H152" s="52"/>
    </row>
    <row r="153" spans="1:8" ht="15.75">
      <c r="A153" s="63" t="s">
        <v>96</v>
      </c>
      <c r="B153" s="170" t="s">
        <v>173</v>
      </c>
      <c r="C153" s="9">
        <v>4.37</v>
      </c>
      <c r="D153" s="9">
        <v>4.37</v>
      </c>
      <c r="E153" s="29">
        <v>100</v>
      </c>
      <c r="F153" s="9">
        <v>4.37</v>
      </c>
      <c r="G153" s="27">
        <v>100</v>
      </c>
      <c r="H153" s="32" t="s">
        <v>220</v>
      </c>
    </row>
    <row r="154" spans="1:8" ht="15.75">
      <c r="A154" s="50" t="s">
        <v>124</v>
      </c>
      <c r="B154" s="171" t="s">
        <v>125</v>
      </c>
      <c r="C154" s="5"/>
      <c r="D154" s="5"/>
      <c r="E154" s="7"/>
      <c r="F154" s="5"/>
      <c r="G154" s="26"/>
      <c r="H154" s="23"/>
    </row>
    <row r="155" spans="1:8" ht="15.75">
      <c r="A155" s="15"/>
      <c r="B155" s="152" t="s">
        <v>50</v>
      </c>
      <c r="C155" s="6"/>
      <c r="D155" s="6"/>
      <c r="E155" s="6"/>
      <c r="F155" s="6"/>
      <c r="G155" s="12"/>
      <c r="H155" s="203" t="s">
        <v>221</v>
      </c>
    </row>
    <row r="156" spans="1:8" ht="15.75" customHeight="1">
      <c r="A156" s="42" t="s">
        <v>126</v>
      </c>
      <c r="B156" s="141" t="s">
        <v>182</v>
      </c>
      <c r="C156" s="6">
        <v>2695.07</v>
      </c>
      <c r="D156" s="6">
        <v>2695.07</v>
      </c>
      <c r="E156" s="6">
        <f>D156/C156*100</f>
        <v>100</v>
      </c>
      <c r="F156" s="6">
        <v>2695.07</v>
      </c>
      <c r="G156" s="26">
        <f>F156/2695.07*100</f>
        <v>100</v>
      </c>
      <c r="H156" s="203"/>
    </row>
    <row r="157" spans="1:8" ht="18.75" customHeight="1">
      <c r="A157" s="42" t="s">
        <v>180</v>
      </c>
      <c r="B157" s="141" t="s">
        <v>181</v>
      </c>
      <c r="C157" s="59"/>
      <c r="D157" s="5"/>
      <c r="E157" s="6"/>
      <c r="F157" s="5"/>
      <c r="G157" s="26"/>
      <c r="H157" s="209"/>
    </row>
    <row r="158" spans="1:8" ht="18.75" customHeight="1">
      <c r="A158" s="63"/>
      <c r="B158" s="105" t="s">
        <v>183</v>
      </c>
      <c r="C158" s="10">
        <v>2196.5</v>
      </c>
      <c r="D158" s="10">
        <v>2196.5</v>
      </c>
      <c r="E158" s="10">
        <f>D158/C158*100</f>
        <v>100</v>
      </c>
      <c r="F158" s="10">
        <v>2288.75</v>
      </c>
      <c r="G158" s="29">
        <f>F158/D158*100</f>
        <v>104.19986341907581</v>
      </c>
      <c r="H158" s="210"/>
    </row>
    <row r="159" spans="1:8" ht="15.75">
      <c r="A159" s="95"/>
      <c r="B159" s="58"/>
      <c r="C159" s="16"/>
      <c r="D159" s="16"/>
      <c r="E159" s="25"/>
      <c r="F159" s="16"/>
      <c r="G159" s="25"/>
      <c r="H159" s="96"/>
    </row>
    <row r="160" spans="1:8" ht="15.75">
      <c r="A160" s="95"/>
      <c r="B160" s="58"/>
      <c r="C160" s="16"/>
      <c r="D160" s="16"/>
      <c r="E160" s="25"/>
      <c r="F160" s="16"/>
      <c r="G160" s="25"/>
      <c r="H160" s="96"/>
    </row>
    <row r="161" spans="1:8" s="13" customFormat="1" ht="15">
      <c r="A161" s="53"/>
      <c r="B161" s="53"/>
      <c r="C161" s="53"/>
      <c r="D161" s="53"/>
      <c r="E161" s="53"/>
      <c r="F161" s="53"/>
      <c r="G161" s="53"/>
      <c r="H161" s="53"/>
    </row>
    <row r="162" spans="1:8" s="13" customFormat="1" ht="15">
      <c r="A162" s="53"/>
      <c r="B162" s="53"/>
      <c r="C162" s="53"/>
      <c r="D162" s="53"/>
      <c r="E162" s="53"/>
      <c r="F162" s="53"/>
      <c r="G162" s="53"/>
      <c r="H162" s="53"/>
    </row>
    <row r="163" spans="1:8" s="13" customFormat="1" ht="15">
      <c r="A163" s="53"/>
      <c r="B163" s="53"/>
      <c r="C163" s="53"/>
      <c r="D163" s="53"/>
      <c r="E163" s="53"/>
      <c r="F163" s="53"/>
      <c r="G163" s="53"/>
      <c r="H163" s="53"/>
    </row>
    <row r="164" spans="1:8" s="13" customFormat="1" ht="15">
      <c r="A164" s="53"/>
      <c r="B164" s="53"/>
      <c r="C164" s="53"/>
      <c r="D164" s="53"/>
      <c r="E164" s="53"/>
      <c r="F164" s="53"/>
      <c r="G164" s="53"/>
      <c r="H164" s="53"/>
    </row>
    <row r="165" spans="1:8" s="13" customFormat="1" ht="15">
      <c r="A165" s="53"/>
      <c r="B165" s="53"/>
      <c r="C165" s="53"/>
      <c r="D165" s="53"/>
      <c r="E165" s="53"/>
      <c r="F165" s="53"/>
      <c r="G165" s="53"/>
      <c r="H165" s="53"/>
    </row>
    <row r="166" spans="1:8" s="13" customFormat="1" ht="15">
      <c r="A166" s="53"/>
      <c r="B166" s="194"/>
      <c r="C166" s="194"/>
      <c r="D166" s="194"/>
      <c r="E166" s="194"/>
      <c r="F166" s="194"/>
      <c r="G166" s="194"/>
      <c r="H166" s="194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</sheetData>
  <sheetProtection/>
  <mergeCells count="40">
    <mergeCell ref="D7:G7"/>
    <mergeCell ref="D9:D11"/>
    <mergeCell ref="H55:H58"/>
    <mergeCell ref="H149:H151"/>
    <mergeCell ref="H116:H118"/>
    <mergeCell ref="H103:H106"/>
    <mergeCell ref="H22:H31"/>
    <mergeCell ref="H124:H125"/>
    <mergeCell ref="H73:H76"/>
    <mergeCell ref="H108:H109"/>
    <mergeCell ref="E9:E11"/>
    <mergeCell ref="F9:F11"/>
    <mergeCell ref="F8:G8"/>
    <mergeCell ref="B166:H166"/>
    <mergeCell ref="H47:H52"/>
    <mergeCell ref="H144:H146"/>
    <mergeCell ref="H90:H93"/>
    <mergeCell ref="H80:H83"/>
    <mergeCell ref="H67:H70"/>
    <mergeCell ref="H98:H101"/>
    <mergeCell ref="H40:H41"/>
    <mergeCell ref="H32:H37"/>
    <mergeCell ref="H44:H45"/>
    <mergeCell ref="H155:H158"/>
    <mergeCell ref="H111:H113"/>
    <mergeCell ref="H139:H141"/>
    <mergeCell ref="H133:H135"/>
    <mergeCell ref="H85:H88"/>
    <mergeCell ref="H62:H63"/>
    <mergeCell ref="H64:H65"/>
    <mergeCell ref="A2:H2"/>
    <mergeCell ref="A3:H3"/>
    <mergeCell ref="A4:H4"/>
    <mergeCell ref="H8:H11"/>
    <mergeCell ref="A5:H5"/>
    <mergeCell ref="D8:E8"/>
    <mergeCell ref="A8:A11"/>
    <mergeCell ref="G9:G11"/>
    <mergeCell ref="B7:B11"/>
    <mergeCell ref="C8:C11"/>
  </mergeCells>
  <printOptions/>
  <pageMargins left="0.7" right="0.15748031496062992" top="0.2" bottom="0.4" header="0.2" footer="0.41"/>
  <pageSetup horizontalDpi="600" verticalDpi="600" orientation="landscape" paperSize="9" scale="72" r:id="rId1"/>
  <rowBreaks count="5" manualBreakCount="5">
    <brk id="37" max="7" man="1"/>
    <brk id="65" max="7" man="1"/>
    <brk id="93" max="7" man="1"/>
    <brk id="123" max="7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user</cp:lastModifiedBy>
  <cp:lastPrinted>2014-01-27T03:49:16Z</cp:lastPrinted>
  <dcterms:created xsi:type="dcterms:W3CDTF">2009-01-21T06:30:12Z</dcterms:created>
  <dcterms:modified xsi:type="dcterms:W3CDTF">2015-03-23T12:34:10Z</dcterms:modified>
  <cp:category/>
  <cp:version/>
  <cp:contentType/>
  <cp:contentStatus/>
</cp:coreProperties>
</file>