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2014г" sheetId="1" r:id="rId1"/>
  </sheets>
  <definedNames>
    <definedName name="_xlnm.Print_Titles" localSheetId="0">'2014г'!$5:$10</definedName>
    <definedName name="_xlnm.Print_Area" localSheetId="0">'2014г'!$A$1:$L$89</definedName>
  </definedNames>
  <calcPr fullCalcOnLoad="1"/>
</workbook>
</file>

<file path=xl/sharedStrings.xml><?xml version="1.0" encoding="utf-8"?>
<sst xmlns="http://schemas.openxmlformats.org/spreadsheetml/2006/main" count="156" uniqueCount="115">
  <si>
    <t>№ п/п</t>
  </si>
  <si>
    <t>1.</t>
  </si>
  <si>
    <t>2.</t>
  </si>
  <si>
    <t>ЗАО "Гатчинский комбикормовый завод"</t>
  </si>
  <si>
    <t>3.</t>
  </si>
  <si>
    <t>4.</t>
  </si>
  <si>
    <t>5.</t>
  </si>
  <si>
    <t>6.</t>
  </si>
  <si>
    <t>7.</t>
  </si>
  <si>
    <t>8.</t>
  </si>
  <si>
    <t>9.</t>
  </si>
  <si>
    <t>МУП "ПЖЭТ", г.Коммунар</t>
  </si>
  <si>
    <t>10.</t>
  </si>
  <si>
    <t xml:space="preserve">ОАО "Коммунальные системы Гатчинского района"   </t>
  </si>
  <si>
    <t xml:space="preserve">ОАО "Узор" </t>
  </si>
  <si>
    <t>3.1.</t>
  </si>
  <si>
    <t>1.1.</t>
  </si>
  <si>
    <t>2.1.</t>
  </si>
  <si>
    <t>4.1.</t>
  </si>
  <si>
    <t>6.1.</t>
  </si>
  <si>
    <t>9.1.</t>
  </si>
  <si>
    <t>10.1.</t>
  </si>
  <si>
    <t>8.1.</t>
  </si>
  <si>
    <t>7.1.</t>
  </si>
  <si>
    <t>Нормативный правовой акт, которым установлен тариф</t>
  </si>
  <si>
    <t>на период</t>
  </si>
  <si>
    <t>1.2.2.</t>
  </si>
  <si>
    <r>
      <t xml:space="preserve"> </t>
    </r>
    <r>
      <rPr>
        <b/>
        <u val="single"/>
        <sz val="12"/>
        <rFont val="Arial Cyr"/>
        <family val="0"/>
      </rPr>
      <t xml:space="preserve">ГУП "ТЭК Санкт-Петербурга "   </t>
    </r>
    <r>
      <rPr>
        <u val="single"/>
        <sz val="12"/>
        <rFont val="Arial Cyr"/>
        <family val="0"/>
      </rPr>
      <t xml:space="preserve"> </t>
    </r>
  </si>
  <si>
    <t>МО "Большеколпанское с.п."</t>
  </si>
  <si>
    <t>МО "Веревское с.п."</t>
  </si>
  <si>
    <t>МО "Войсковицкое с.п."</t>
  </si>
  <si>
    <t>МО "Вырицкое  г.п."</t>
  </si>
  <si>
    <t>МО "Дружногорское  г.п."</t>
  </si>
  <si>
    <t>МО "Кобринское с.п."</t>
  </si>
  <si>
    <t>МО "Новосветское с.п."</t>
  </si>
  <si>
    <t>МО "Пудомягское с.п."</t>
  </si>
  <si>
    <t>МО "Пудостьское с.п."</t>
  </si>
  <si>
    <t>МО "Рождественское с.п."</t>
  </si>
  <si>
    <t>МО "Сиверское  г.п."</t>
  </si>
  <si>
    <t>МО "Елизаветинское с.п."</t>
  </si>
  <si>
    <t>МО "Сусанинское с.п."</t>
  </si>
  <si>
    <t>МО "Сяськелевское  с.п."</t>
  </si>
  <si>
    <t>МО "Таицкое г.п."</t>
  </si>
  <si>
    <t>с 01.01.2014 г. по 30.06.2014 г.</t>
  </si>
  <si>
    <t>с 01.07.2014 г. по 31.12.2014 г.</t>
  </si>
  <si>
    <t>Компонент на теплоноситель/   холодную воду, руб/куб.м.</t>
  </si>
  <si>
    <t>Компонент на тепловую энергию</t>
  </si>
  <si>
    <t>Одноставочный, руб/Гкал</t>
  </si>
  <si>
    <t>ЛОГП "Гатчинское дорожное ремонтно-строительное управление"</t>
  </si>
  <si>
    <t xml:space="preserve">ФГУПЭКП ПИЯФ им.  Б.П.Константинова РАН </t>
  </si>
  <si>
    <t>ФГБУ  "ПИЯФ им. Б.П.Константинова "</t>
  </si>
  <si>
    <t>5.1.</t>
  </si>
  <si>
    <t>5.1.1.</t>
  </si>
  <si>
    <t>5.1.2.</t>
  </si>
  <si>
    <t>5.1.3.</t>
  </si>
  <si>
    <t>2.1.1.</t>
  </si>
  <si>
    <t>2.1.2.</t>
  </si>
  <si>
    <t>10.1.1.</t>
  </si>
  <si>
    <t>10.1.2.</t>
  </si>
  <si>
    <t>1.1.1.</t>
  </si>
  <si>
    <t>1.2.3.</t>
  </si>
  <si>
    <t>8.1.1.</t>
  </si>
  <si>
    <t>8.1.2.</t>
  </si>
  <si>
    <t>6.1.1.</t>
  </si>
  <si>
    <t>6.1.2.</t>
  </si>
  <si>
    <t>Наименование  организации,  вид системы теплоснабжения                     ( горячего водоснабжения)</t>
  </si>
  <si>
    <t xml:space="preserve">ОАО "Ремонтно-эксплуатационное управление" </t>
  </si>
  <si>
    <r>
      <t xml:space="preserve">Информация об  уровнях  тарифов на  </t>
    </r>
    <r>
      <rPr>
        <b/>
        <u val="single"/>
        <sz val="14"/>
        <rFont val="Arial Cyr"/>
        <family val="0"/>
      </rPr>
      <t>горячую воду</t>
    </r>
    <r>
      <rPr>
        <sz val="14"/>
        <rFont val="Arial Cyr"/>
        <family val="0"/>
      </rPr>
      <t>,</t>
    </r>
  </si>
  <si>
    <t>Веревское с.п.</t>
  </si>
  <si>
    <t>в зоне теплоснабжения МУП "Тепловые сети" г. Гатчина</t>
  </si>
  <si>
    <t xml:space="preserve">г. Гатчина,   МУП "Тепловые сети"                            </t>
  </si>
  <si>
    <t>в том числе:</t>
  </si>
  <si>
    <t>Тариф на горячую воду,                                   руб/ куб.м.</t>
  </si>
  <si>
    <t>Тариф, установленный на период с 01.07.2013 г.         по                       31.12.2013 г.</t>
  </si>
  <si>
    <t xml:space="preserve"> Индекс роста тарифа к тарифу декабря 2013 г.                  ( гр.4/гр.3)</t>
  </si>
  <si>
    <t xml:space="preserve"> установленных ЛенРТК для теплоснабжающих организаций в 2014 году.</t>
  </si>
  <si>
    <r>
      <t xml:space="preserve">Население </t>
    </r>
    <r>
      <rPr>
        <sz val="12"/>
        <rFont val="Arial Cyr"/>
        <family val="0"/>
      </rPr>
      <t>( с  НДС), руб/ куб.м.</t>
    </r>
  </si>
  <si>
    <t>Открытая система  теплоснабжения   ( горячего водоснабжения)</t>
  </si>
  <si>
    <t>1.1.3.</t>
  </si>
  <si>
    <t>1.1.2.</t>
  </si>
  <si>
    <t>1.2.</t>
  </si>
  <si>
    <r>
      <t>Население</t>
    </r>
    <r>
      <rPr>
        <sz val="12"/>
        <rFont val="Arial Cyr"/>
        <family val="0"/>
      </rPr>
      <t xml:space="preserve"> с учетом инвест.надбавки,  (с НДС) , руб/куб.м.</t>
    </r>
  </si>
  <si>
    <t>1.2.1.</t>
  </si>
  <si>
    <t xml:space="preserve"> Индекс роста тарифа к тарифу июня                       2013 г.                  (  гр.8/гр.4)</t>
  </si>
  <si>
    <t>Большеколпанское с.п.</t>
  </si>
  <si>
    <t>Закрытая система теплоснабжения ( горячего водоснабжения) без теплового пункта</t>
  </si>
  <si>
    <t xml:space="preserve"> В зоне теплоснабжения ОАО "Узор"-газовая котельная по адресу п.Вырица, ул.Оредежская. 2;   в зоне водоснабжения ОАО "Коммунальные системы Гатчинского района"</t>
  </si>
  <si>
    <t>Закрытая система теплоснабжения ( горячего водоснабжения) с тепловым  пунктом</t>
  </si>
  <si>
    <t>Вырицкое г.п.</t>
  </si>
  <si>
    <r>
      <t xml:space="preserve">Население </t>
    </r>
    <r>
      <rPr>
        <sz val="12"/>
        <rFont val="Arial Cyr"/>
        <family val="0"/>
      </rPr>
      <t>( с  НДС), руб/куб.м.</t>
    </r>
  </si>
  <si>
    <r>
      <t>Население</t>
    </r>
    <r>
      <rPr>
        <sz val="12"/>
        <rFont val="Arial Cyr"/>
        <family val="0"/>
      </rPr>
      <t xml:space="preserve"> ( с НДС), руб/куб.м.</t>
    </r>
  </si>
  <si>
    <r>
      <t>Население</t>
    </r>
    <r>
      <rPr>
        <sz val="12"/>
        <rFont val="Arial Cyr"/>
        <family val="0"/>
      </rPr>
      <t xml:space="preserve"> ( с  НДС), руб/куб.м.</t>
    </r>
  </si>
  <si>
    <t xml:space="preserve"> В зоне теплоснабжения ОАО "Ремонтно-эксплуатационное управление";   в зоне водоснабжения ОАО  "Славянка"</t>
  </si>
  <si>
    <t>Открытая система теплоснабжения  (горячего водоснабжения)</t>
  </si>
  <si>
    <t>Закрытая система теплоснабжения ( горячего водоснабжения) с тепловым пунктом</t>
  </si>
  <si>
    <t>Закрытая система теплоснабжения ( горячего водоснабжения)  без теплового пункта</t>
  </si>
  <si>
    <t>МО "Гатчинский муниципальный район"</t>
  </si>
  <si>
    <t xml:space="preserve"> МО  "Город Гатчина"</t>
  </si>
  <si>
    <t>МО "Город Гатчина"</t>
  </si>
  <si>
    <t>Население ( с НДС), руб/куб.м.</t>
  </si>
  <si>
    <t>МО  "Коммунаровское городское поселение"</t>
  </si>
  <si>
    <t>Пудостьское с.п.</t>
  </si>
  <si>
    <t>Приказ ЛенРТК                                                                                            от   30.12.13 г. № 255-п                                          ( в редакции приказа ЛенРТК                                                                от 10.02.2014 г. № 26-п)</t>
  </si>
  <si>
    <t>Приказ ЛенРТК                                                             от 30.12.13 г. № 255-п                       ( в редакции приказа ЛенРТК                                                                    от 10.02.2014 г. № 26-п)</t>
  </si>
  <si>
    <t>Приказ Лен РТК                                                        от   30.12.13 г. №  255-п                         ( в редакции приказа ЛенРТК                                                                                от 10.02.2014 г. № 26-п)</t>
  </si>
  <si>
    <t>Приказ ЛенРТК                                                     от 30.12.13 г. № 255-п                   ( в редакции приказа ЛенРТК                                         от 10.02.2014 г. № 26-п)</t>
  </si>
  <si>
    <t>Приказ ЛенРТК от 30.12.2013 г. № 251-п               ( в редакции приказа ЛенРТК                                             от 10.02.2014 г. № 17-п)</t>
  </si>
  <si>
    <t>Приказ ЛенРТК                             от 30.12.13 г. № 255-п               ( в редакции приказа ЛенРТК                                        от 10.02. 2014 г. № 26-п)</t>
  </si>
  <si>
    <t>Приказ ЛенРТК                              от 22.01.14 г. № 9-п                                        ( в редакции приказа ЛенРТК                                                                         от 10.02. 2014 г. № 26-п)</t>
  </si>
  <si>
    <t>Приказ ЛенРТК от 30.12.13 г. № 255-п                                                                    ( в редакции приказа ЛенРТК                                                                    от 10.02. 2014 г. № 26-п)</t>
  </si>
  <si>
    <t>Приказ ЛенРТК от 30.12.13 г. № 255-п                                                                      ( в редакции приказа ЛенРТК                                           от 10.02. 2014 г. № 26-п)</t>
  </si>
  <si>
    <t>Приказ ЛенРТК от 30.12.13 г. № 255-п                                                                    ( в редакции приказа ЛенРТК                                                             от 10.02. 2014 г. № 26-п)</t>
  </si>
  <si>
    <t>Приказ ЛенРТК от 30.12.13 г. № 255-п                                                                                      ( в редакции приказа ЛенРТК                                              от 10.02. 2014 г. № 26-п)</t>
  </si>
  <si>
    <t>в зоне водоснабжения МУП "Водоканал"                             г. Гатчина</t>
  </si>
  <si>
    <t>поставляемую  теплоснабжающими организациями населению Гатчинского муниципального района Ленинградской области,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</si>
</sst>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4"/>
      <name val="Arial Cyr"/>
      <family val="0"/>
    </font>
    <font>
      <b/>
      <u val="single"/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33" borderId="2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5" fillId="33" borderId="22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top"/>
    </xf>
    <xf numFmtId="2" fontId="4" fillId="0" borderId="2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2" fontId="4" fillId="0" borderId="2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 vertical="top" wrapText="1"/>
    </xf>
    <xf numFmtId="164" fontId="4" fillId="0" borderId="22" xfId="0" applyNumberFormat="1" applyFont="1" applyBorder="1" applyAlignment="1">
      <alignment horizontal="center" vertical="center"/>
    </xf>
    <xf numFmtId="164" fontId="5" fillId="33" borderId="21" xfId="0" applyNumberFormat="1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4" fillId="33" borderId="20" xfId="0" applyFont="1" applyFill="1" applyBorder="1" applyAlignment="1">
      <alignment horizontal="right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164" fontId="4" fillId="0" borderId="23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75" zoomScaleNormal="78" zoomScaleSheetLayoutView="75" zoomScalePageLayoutView="0" workbookViewId="0" topLeftCell="A1">
      <pane ySplit="10" topLeftCell="A32" activePane="bottomLeft" state="frozen"/>
      <selection pane="topLeft" activeCell="B6" sqref="B6:E6"/>
      <selection pane="bottomLeft" activeCell="B95" sqref="B95:L95"/>
    </sheetView>
  </sheetViews>
  <sheetFormatPr defaultColWidth="9.00390625" defaultRowHeight="12.75"/>
  <cols>
    <col min="1" max="1" width="9.00390625" style="26" customWidth="1"/>
    <col min="2" max="2" width="46.875" style="0" customWidth="1"/>
    <col min="3" max="3" width="17.125" style="0" customWidth="1"/>
    <col min="4" max="4" width="11.125" style="0" customWidth="1"/>
    <col min="5" max="5" width="16.25390625" style="0" customWidth="1"/>
    <col min="6" max="6" width="19.625" style="0" customWidth="1"/>
    <col min="7" max="7" width="13.375" style="0" customWidth="1"/>
    <col min="8" max="8" width="12.25390625" style="0" customWidth="1"/>
    <col min="9" max="9" width="17.00390625" style="0" customWidth="1"/>
    <col min="10" max="10" width="17.25390625" style="0" customWidth="1"/>
    <col min="11" max="11" width="12.375" style="0" customWidth="1"/>
    <col min="12" max="12" width="32.75390625" style="0" customWidth="1"/>
  </cols>
  <sheetData>
    <row r="1" spans="1:12" ht="18">
      <c r="A1" s="219" t="s">
        <v>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ht="18">
      <c r="A2" s="219" t="s">
        <v>114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2" ht="18">
      <c r="A3" s="219" t="s">
        <v>75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0"/>
    </row>
    <row r="4" spans="1:12" ht="1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22"/>
    </row>
    <row r="5" spans="1:12" ht="15.75" customHeight="1">
      <c r="A5" s="84"/>
      <c r="B5" s="187" t="s">
        <v>65</v>
      </c>
      <c r="C5" s="187" t="s">
        <v>73</v>
      </c>
      <c r="D5" s="225" t="s">
        <v>25</v>
      </c>
      <c r="E5" s="226"/>
      <c r="F5" s="226"/>
      <c r="G5" s="226"/>
      <c r="H5" s="226"/>
      <c r="I5" s="226"/>
      <c r="J5" s="226"/>
      <c r="K5" s="227"/>
      <c r="L5" s="85"/>
    </row>
    <row r="6" spans="1:12" ht="24.75" customHeight="1">
      <c r="A6" s="223" t="s">
        <v>0</v>
      </c>
      <c r="B6" s="189"/>
      <c r="C6" s="189"/>
      <c r="D6" s="184" t="s">
        <v>43</v>
      </c>
      <c r="E6" s="185"/>
      <c r="F6" s="185"/>
      <c r="G6" s="186"/>
      <c r="H6" s="184" t="s">
        <v>44</v>
      </c>
      <c r="I6" s="185"/>
      <c r="J6" s="185"/>
      <c r="K6" s="186"/>
      <c r="L6" s="189" t="s">
        <v>24</v>
      </c>
    </row>
    <row r="7" spans="1:12" ht="21" customHeight="1">
      <c r="A7" s="223"/>
      <c r="B7" s="189"/>
      <c r="C7" s="189"/>
      <c r="D7" s="187" t="s">
        <v>72</v>
      </c>
      <c r="E7" s="184" t="s">
        <v>71</v>
      </c>
      <c r="F7" s="186"/>
      <c r="G7" s="187" t="s">
        <v>74</v>
      </c>
      <c r="H7" s="189" t="s">
        <v>72</v>
      </c>
      <c r="I7" s="184" t="s">
        <v>71</v>
      </c>
      <c r="J7" s="186"/>
      <c r="K7" s="187" t="s">
        <v>83</v>
      </c>
      <c r="L7" s="189"/>
    </row>
    <row r="8" spans="1:12" ht="44.25" customHeight="1">
      <c r="A8" s="223"/>
      <c r="B8" s="189"/>
      <c r="C8" s="189"/>
      <c r="D8" s="188"/>
      <c r="E8" s="187" t="s">
        <v>45</v>
      </c>
      <c r="F8" s="87" t="s">
        <v>46</v>
      </c>
      <c r="G8" s="188"/>
      <c r="H8" s="188"/>
      <c r="I8" s="187" t="s">
        <v>45</v>
      </c>
      <c r="J8" s="87" t="s">
        <v>46</v>
      </c>
      <c r="K8" s="188"/>
      <c r="L8" s="189"/>
    </row>
    <row r="9" spans="1:12" ht="38.25" customHeight="1">
      <c r="A9" s="224"/>
      <c r="B9" s="221"/>
      <c r="C9" s="221"/>
      <c r="D9" s="181"/>
      <c r="E9" s="181"/>
      <c r="F9" s="86" t="s">
        <v>47</v>
      </c>
      <c r="G9" s="181"/>
      <c r="H9" s="181"/>
      <c r="I9" s="181"/>
      <c r="J9" s="86" t="s">
        <v>47</v>
      </c>
      <c r="K9" s="181"/>
      <c r="L9" s="221"/>
    </row>
    <row r="10" spans="1:12" s="28" customFormat="1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4">
        <v>9</v>
      </c>
      <c r="J10" s="14">
        <v>10</v>
      </c>
      <c r="K10" s="14">
        <v>11</v>
      </c>
      <c r="L10" s="13">
        <v>12</v>
      </c>
    </row>
    <row r="11" spans="1:12" s="15" customFormat="1" ht="18.75" customHeight="1">
      <c r="A11" s="30" t="s">
        <v>1</v>
      </c>
      <c r="B11" s="29" t="s">
        <v>13</v>
      </c>
      <c r="C11" s="29"/>
      <c r="D11" s="29"/>
      <c r="E11" s="4"/>
      <c r="F11" s="4"/>
      <c r="G11" s="4"/>
      <c r="H11" s="4"/>
      <c r="I11" s="4"/>
      <c r="J11" s="4"/>
      <c r="K11" s="4"/>
      <c r="L11" s="2"/>
    </row>
    <row r="12" spans="1:12" s="15" customFormat="1" ht="21" customHeight="1">
      <c r="A12" s="89" t="s">
        <v>16</v>
      </c>
      <c r="B12" s="90" t="s">
        <v>76</v>
      </c>
      <c r="C12" s="91"/>
      <c r="D12" s="190" t="s">
        <v>77</v>
      </c>
      <c r="E12" s="191"/>
      <c r="F12" s="191"/>
      <c r="G12" s="191"/>
      <c r="H12" s="191"/>
      <c r="I12" s="191"/>
      <c r="J12" s="191"/>
      <c r="K12" s="192"/>
      <c r="L12" s="13"/>
    </row>
    <row r="13" spans="1:12" s="32" customFormat="1" ht="17.25" customHeight="1">
      <c r="A13" s="160" t="s">
        <v>59</v>
      </c>
      <c r="B13" s="115" t="s">
        <v>28</v>
      </c>
      <c r="C13" s="199">
        <v>114.02</v>
      </c>
      <c r="D13" s="199">
        <v>114.02</v>
      </c>
      <c r="E13" s="196">
        <v>13.67</v>
      </c>
      <c r="F13" s="196">
        <v>1672.83</v>
      </c>
      <c r="G13" s="230">
        <v>100</v>
      </c>
      <c r="H13" s="199">
        <v>118.81</v>
      </c>
      <c r="I13" s="196">
        <v>14.81</v>
      </c>
      <c r="J13" s="193">
        <v>1733.68</v>
      </c>
      <c r="K13" s="205">
        <f>H13/D13*100</f>
        <v>104.2010173653745</v>
      </c>
      <c r="L13" s="160" t="s">
        <v>102</v>
      </c>
    </row>
    <row r="14" spans="1:12" s="32" customFormat="1" ht="17.25" customHeight="1">
      <c r="A14" s="188"/>
      <c r="B14" s="116" t="s">
        <v>29</v>
      </c>
      <c r="C14" s="188"/>
      <c r="D14" s="188"/>
      <c r="E14" s="197"/>
      <c r="F14" s="197"/>
      <c r="G14" s="231"/>
      <c r="H14" s="188"/>
      <c r="I14" s="197"/>
      <c r="J14" s="212"/>
      <c r="K14" s="188"/>
      <c r="L14" s="161"/>
    </row>
    <row r="15" spans="1:12" s="32" customFormat="1" ht="17.25" customHeight="1">
      <c r="A15" s="188"/>
      <c r="B15" s="116" t="s">
        <v>30</v>
      </c>
      <c r="C15" s="188"/>
      <c r="D15" s="188"/>
      <c r="E15" s="197"/>
      <c r="F15" s="197"/>
      <c r="G15" s="231"/>
      <c r="H15" s="188"/>
      <c r="I15" s="197"/>
      <c r="J15" s="212"/>
      <c r="K15" s="188"/>
      <c r="L15" s="161"/>
    </row>
    <row r="16" spans="1:12" s="32" customFormat="1" ht="17.25" customHeight="1">
      <c r="A16" s="188"/>
      <c r="B16" s="116" t="s">
        <v>31</v>
      </c>
      <c r="C16" s="188"/>
      <c r="D16" s="188"/>
      <c r="E16" s="197"/>
      <c r="F16" s="197"/>
      <c r="G16" s="231"/>
      <c r="H16" s="188"/>
      <c r="I16" s="197"/>
      <c r="J16" s="212"/>
      <c r="K16" s="188"/>
      <c r="L16" s="161"/>
    </row>
    <row r="17" spans="1:12" s="32" customFormat="1" ht="17.25" customHeight="1">
      <c r="A17" s="188"/>
      <c r="B17" s="116" t="s">
        <v>32</v>
      </c>
      <c r="C17" s="188"/>
      <c r="D17" s="188"/>
      <c r="E17" s="197"/>
      <c r="F17" s="197"/>
      <c r="G17" s="231"/>
      <c r="H17" s="188"/>
      <c r="I17" s="197"/>
      <c r="J17" s="212"/>
      <c r="K17" s="188"/>
      <c r="L17" s="161"/>
    </row>
    <row r="18" spans="1:12" s="32" customFormat="1" ht="17.25" customHeight="1">
      <c r="A18" s="188"/>
      <c r="B18" s="116" t="s">
        <v>33</v>
      </c>
      <c r="C18" s="188"/>
      <c r="D18" s="188"/>
      <c r="E18" s="197"/>
      <c r="F18" s="197"/>
      <c r="G18" s="231"/>
      <c r="H18" s="188"/>
      <c r="I18" s="197"/>
      <c r="J18" s="212"/>
      <c r="K18" s="188"/>
      <c r="L18" s="161"/>
    </row>
    <row r="19" spans="1:12" s="32" customFormat="1" ht="17.25" customHeight="1">
      <c r="A19" s="188"/>
      <c r="B19" s="116" t="s">
        <v>34</v>
      </c>
      <c r="C19" s="188"/>
      <c r="D19" s="188"/>
      <c r="E19" s="197"/>
      <c r="F19" s="197"/>
      <c r="G19" s="231"/>
      <c r="H19" s="188"/>
      <c r="I19" s="197"/>
      <c r="J19" s="212"/>
      <c r="K19" s="188"/>
      <c r="L19" s="161"/>
    </row>
    <row r="20" spans="1:12" s="32" customFormat="1" ht="17.25" customHeight="1">
      <c r="A20" s="188"/>
      <c r="B20" s="116" t="s">
        <v>35</v>
      </c>
      <c r="C20" s="188"/>
      <c r="D20" s="188"/>
      <c r="E20" s="197"/>
      <c r="F20" s="197"/>
      <c r="G20" s="231"/>
      <c r="H20" s="188"/>
      <c r="I20" s="197"/>
      <c r="J20" s="212"/>
      <c r="K20" s="188"/>
      <c r="L20" s="161"/>
    </row>
    <row r="21" spans="1:12" ht="17.25" customHeight="1">
      <c r="A21" s="188"/>
      <c r="B21" s="116" t="s">
        <v>36</v>
      </c>
      <c r="C21" s="188"/>
      <c r="D21" s="188"/>
      <c r="E21" s="197"/>
      <c r="F21" s="197"/>
      <c r="G21" s="231"/>
      <c r="H21" s="188"/>
      <c r="I21" s="197"/>
      <c r="J21" s="212"/>
      <c r="K21" s="188"/>
      <c r="L21" s="161"/>
    </row>
    <row r="22" spans="1:12" ht="17.25" customHeight="1">
      <c r="A22" s="188"/>
      <c r="B22" s="116" t="s">
        <v>37</v>
      </c>
      <c r="C22" s="188"/>
      <c r="D22" s="188"/>
      <c r="E22" s="197"/>
      <c r="F22" s="197"/>
      <c r="G22" s="231"/>
      <c r="H22" s="188"/>
      <c r="I22" s="197"/>
      <c r="J22" s="212"/>
      <c r="K22" s="188"/>
      <c r="L22" s="161"/>
    </row>
    <row r="23" spans="1:12" ht="17.25" customHeight="1">
      <c r="A23" s="181"/>
      <c r="B23" s="117" t="s">
        <v>38</v>
      </c>
      <c r="C23" s="181"/>
      <c r="D23" s="181"/>
      <c r="E23" s="198"/>
      <c r="F23" s="198"/>
      <c r="G23" s="232"/>
      <c r="H23" s="181"/>
      <c r="I23" s="198"/>
      <c r="J23" s="213"/>
      <c r="K23" s="181"/>
      <c r="L23" s="161"/>
    </row>
    <row r="24" spans="1:12" ht="21" customHeight="1">
      <c r="A24" s="2" t="s">
        <v>79</v>
      </c>
      <c r="B24" s="118" t="s">
        <v>39</v>
      </c>
      <c r="C24" s="199">
        <v>110.54</v>
      </c>
      <c r="D24" s="199">
        <v>110.54</v>
      </c>
      <c r="E24" s="160">
        <v>13.26</v>
      </c>
      <c r="F24" s="200">
        <v>1621.66</v>
      </c>
      <c r="G24" s="154">
        <v>100</v>
      </c>
      <c r="H24" s="157">
        <v>115.18</v>
      </c>
      <c r="I24" s="160">
        <v>14.36</v>
      </c>
      <c r="J24" s="193">
        <v>1680.67</v>
      </c>
      <c r="K24" s="205">
        <f>H24/D24*100</f>
        <v>104.19757553826669</v>
      </c>
      <c r="L24" s="161"/>
    </row>
    <row r="25" spans="1:12" ht="18" customHeight="1">
      <c r="A25" s="6"/>
      <c r="B25" s="118" t="s">
        <v>40</v>
      </c>
      <c r="C25" s="228"/>
      <c r="D25" s="228"/>
      <c r="E25" s="161"/>
      <c r="F25" s="201"/>
      <c r="G25" s="155"/>
      <c r="H25" s="158"/>
      <c r="I25" s="161"/>
      <c r="J25" s="194"/>
      <c r="K25" s="188"/>
      <c r="L25" s="161"/>
    </row>
    <row r="26" spans="1:12" ht="18" customHeight="1">
      <c r="A26" s="6"/>
      <c r="B26" s="118" t="s">
        <v>41</v>
      </c>
      <c r="C26" s="229"/>
      <c r="D26" s="229"/>
      <c r="E26" s="161"/>
      <c r="F26" s="202"/>
      <c r="G26" s="156"/>
      <c r="H26" s="159"/>
      <c r="I26" s="161"/>
      <c r="J26" s="194"/>
      <c r="K26" s="181"/>
      <c r="L26" s="161"/>
    </row>
    <row r="27" spans="1:12" ht="40.5" customHeight="1">
      <c r="A27" s="13" t="s">
        <v>78</v>
      </c>
      <c r="B27" s="119" t="s">
        <v>42</v>
      </c>
      <c r="C27" s="97">
        <v>108.54</v>
      </c>
      <c r="D27" s="97">
        <v>108.54</v>
      </c>
      <c r="E27" s="14">
        <v>13.02</v>
      </c>
      <c r="F27" s="92">
        <v>1592.32</v>
      </c>
      <c r="G27" s="94">
        <v>100</v>
      </c>
      <c r="H27" s="100">
        <v>113.1</v>
      </c>
      <c r="I27" s="101">
        <v>14.1</v>
      </c>
      <c r="J27" s="99">
        <v>1650.33</v>
      </c>
      <c r="K27" s="94">
        <f>H27/D27*100</f>
        <v>104.20121614151464</v>
      </c>
      <c r="L27" s="161"/>
    </row>
    <row r="28" spans="1:12" ht="34.5" customHeight="1">
      <c r="A28" s="11" t="s">
        <v>80</v>
      </c>
      <c r="B28" s="56" t="s">
        <v>81</v>
      </c>
      <c r="C28" s="95"/>
      <c r="D28" s="95"/>
      <c r="E28" s="47"/>
      <c r="F28" s="72"/>
      <c r="G28" s="88"/>
      <c r="H28" s="93"/>
      <c r="I28" s="66"/>
      <c r="J28" s="73"/>
      <c r="K28" s="73"/>
      <c r="L28" s="161"/>
    </row>
    <row r="29" spans="1:12" s="32" customFormat="1" ht="17.25" customHeight="1">
      <c r="A29" s="160" t="s">
        <v>82</v>
      </c>
      <c r="B29" s="120" t="s">
        <v>28</v>
      </c>
      <c r="C29" s="199">
        <v>119.98</v>
      </c>
      <c r="D29" s="199">
        <v>119.98</v>
      </c>
      <c r="E29" s="196">
        <v>13.67</v>
      </c>
      <c r="F29" s="196">
        <f>1672.83+99.29</f>
        <v>1772.12</v>
      </c>
      <c r="G29" s="230">
        <v>100</v>
      </c>
      <c r="H29" s="199">
        <f>H13+5.96</f>
        <v>124.77</v>
      </c>
      <c r="I29" s="196">
        <v>14.81</v>
      </c>
      <c r="J29" s="196">
        <f>1733.68+99.29</f>
        <v>1832.97</v>
      </c>
      <c r="K29" s="230">
        <f>H29/D29*100</f>
        <v>103.99233205534256</v>
      </c>
      <c r="L29" s="161"/>
    </row>
    <row r="30" spans="1:12" ht="17.25" customHeight="1">
      <c r="A30" s="197"/>
      <c r="B30" s="118" t="s">
        <v>29</v>
      </c>
      <c r="C30" s="188"/>
      <c r="D30" s="188"/>
      <c r="E30" s="197"/>
      <c r="F30" s="197"/>
      <c r="G30" s="231"/>
      <c r="H30" s="188"/>
      <c r="I30" s="197"/>
      <c r="J30" s="197"/>
      <c r="K30" s="231"/>
      <c r="L30" s="161"/>
    </row>
    <row r="31" spans="1:12" ht="17.25" customHeight="1">
      <c r="A31" s="197"/>
      <c r="B31" s="118" t="s">
        <v>30</v>
      </c>
      <c r="C31" s="188"/>
      <c r="D31" s="188"/>
      <c r="E31" s="197"/>
      <c r="F31" s="197"/>
      <c r="G31" s="231"/>
      <c r="H31" s="188"/>
      <c r="I31" s="197"/>
      <c r="J31" s="197"/>
      <c r="K31" s="231"/>
      <c r="L31" s="161"/>
    </row>
    <row r="32" spans="1:12" s="32" customFormat="1" ht="17.25" customHeight="1">
      <c r="A32" s="197"/>
      <c r="B32" s="118" t="s">
        <v>31</v>
      </c>
      <c r="C32" s="188"/>
      <c r="D32" s="188"/>
      <c r="E32" s="197"/>
      <c r="F32" s="197"/>
      <c r="G32" s="231"/>
      <c r="H32" s="188"/>
      <c r="I32" s="197"/>
      <c r="J32" s="197"/>
      <c r="K32" s="231"/>
      <c r="L32" s="161"/>
    </row>
    <row r="33" spans="1:12" ht="17.25" customHeight="1">
      <c r="A33" s="197"/>
      <c r="B33" s="118" t="s">
        <v>32</v>
      </c>
      <c r="C33" s="188"/>
      <c r="D33" s="188"/>
      <c r="E33" s="197"/>
      <c r="F33" s="197"/>
      <c r="G33" s="231"/>
      <c r="H33" s="188"/>
      <c r="I33" s="197"/>
      <c r="J33" s="197"/>
      <c r="K33" s="231"/>
      <c r="L33" s="161"/>
    </row>
    <row r="34" spans="1:12" ht="17.25" customHeight="1">
      <c r="A34" s="197"/>
      <c r="B34" s="118" t="s">
        <v>33</v>
      </c>
      <c r="C34" s="188"/>
      <c r="D34" s="188"/>
      <c r="E34" s="197"/>
      <c r="F34" s="197"/>
      <c r="G34" s="231"/>
      <c r="H34" s="188"/>
      <c r="I34" s="197"/>
      <c r="J34" s="197"/>
      <c r="K34" s="231"/>
      <c r="L34" s="161"/>
    </row>
    <row r="35" spans="1:12" s="32" customFormat="1" ht="17.25" customHeight="1">
      <c r="A35" s="197"/>
      <c r="B35" s="118" t="s">
        <v>34</v>
      </c>
      <c r="C35" s="188"/>
      <c r="D35" s="188"/>
      <c r="E35" s="197"/>
      <c r="F35" s="197"/>
      <c r="G35" s="231"/>
      <c r="H35" s="188"/>
      <c r="I35" s="197"/>
      <c r="J35" s="197"/>
      <c r="K35" s="231"/>
      <c r="L35" s="161"/>
    </row>
    <row r="36" spans="1:12" ht="17.25" customHeight="1">
      <c r="A36" s="197"/>
      <c r="B36" s="118" t="s">
        <v>35</v>
      </c>
      <c r="C36" s="188"/>
      <c r="D36" s="188"/>
      <c r="E36" s="197"/>
      <c r="F36" s="197"/>
      <c r="G36" s="231"/>
      <c r="H36" s="188"/>
      <c r="I36" s="197"/>
      <c r="J36" s="197"/>
      <c r="K36" s="231"/>
      <c r="L36" s="161"/>
    </row>
    <row r="37" spans="1:12" ht="17.25" customHeight="1">
      <c r="A37" s="197"/>
      <c r="B37" s="118" t="s">
        <v>36</v>
      </c>
      <c r="C37" s="188"/>
      <c r="D37" s="188"/>
      <c r="E37" s="197"/>
      <c r="F37" s="197"/>
      <c r="G37" s="231"/>
      <c r="H37" s="188"/>
      <c r="I37" s="197"/>
      <c r="J37" s="197"/>
      <c r="K37" s="231"/>
      <c r="L37" s="161"/>
    </row>
    <row r="38" spans="1:12" s="32" customFormat="1" ht="17.25" customHeight="1">
      <c r="A38" s="197"/>
      <c r="B38" s="118" t="s">
        <v>37</v>
      </c>
      <c r="C38" s="188"/>
      <c r="D38" s="188"/>
      <c r="E38" s="197"/>
      <c r="F38" s="197"/>
      <c r="G38" s="231"/>
      <c r="H38" s="188"/>
      <c r="I38" s="197"/>
      <c r="J38" s="197"/>
      <c r="K38" s="231"/>
      <c r="L38" s="161"/>
    </row>
    <row r="39" spans="1:12" ht="17.25" customHeight="1">
      <c r="A39" s="198"/>
      <c r="B39" s="121" t="s">
        <v>38</v>
      </c>
      <c r="C39" s="181"/>
      <c r="D39" s="181"/>
      <c r="E39" s="198"/>
      <c r="F39" s="198"/>
      <c r="G39" s="232"/>
      <c r="H39" s="181"/>
      <c r="I39" s="198"/>
      <c r="J39" s="198"/>
      <c r="K39" s="232"/>
      <c r="L39" s="161"/>
    </row>
    <row r="40" spans="1:12" ht="17.25" customHeight="1">
      <c r="A40" s="160" t="s">
        <v>26</v>
      </c>
      <c r="B40" s="120" t="s">
        <v>39</v>
      </c>
      <c r="C40" s="209">
        <v>116.5</v>
      </c>
      <c r="D40" s="209">
        <v>116.5</v>
      </c>
      <c r="E40" s="193">
        <v>13.26</v>
      </c>
      <c r="F40" s="193">
        <f>1621.66+99.29</f>
        <v>1720.95</v>
      </c>
      <c r="G40" s="205">
        <v>100</v>
      </c>
      <c r="H40" s="206">
        <f>115.18+5.96</f>
        <v>121.14</v>
      </c>
      <c r="I40" s="193">
        <v>14.36</v>
      </c>
      <c r="J40" s="193">
        <f>1680.67+99.29</f>
        <v>1779.96</v>
      </c>
      <c r="K40" s="205">
        <f>H40/D40*100</f>
        <v>103.98283261802574</v>
      </c>
      <c r="L40" s="161"/>
    </row>
    <row r="41" spans="1:12" s="32" customFormat="1" ht="17.25" customHeight="1">
      <c r="A41" s="188"/>
      <c r="B41" s="118" t="s">
        <v>40</v>
      </c>
      <c r="C41" s="194"/>
      <c r="D41" s="194"/>
      <c r="E41" s="188"/>
      <c r="F41" s="194"/>
      <c r="G41" s="188"/>
      <c r="H41" s="207"/>
      <c r="I41" s="188"/>
      <c r="J41" s="194"/>
      <c r="K41" s="188"/>
      <c r="L41" s="161"/>
    </row>
    <row r="42" spans="1:12" ht="21.75" customHeight="1">
      <c r="A42" s="181"/>
      <c r="B42" s="121" t="s">
        <v>41</v>
      </c>
      <c r="C42" s="195"/>
      <c r="D42" s="195"/>
      <c r="E42" s="181"/>
      <c r="F42" s="195"/>
      <c r="G42" s="181"/>
      <c r="H42" s="208"/>
      <c r="I42" s="181"/>
      <c r="J42" s="195"/>
      <c r="K42" s="181"/>
      <c r="L42" s="161"/>
    </row>
    <row r="43" spans="1:12" ht="27" customHeight="1">
      <c r="A43" s="148" t="s">
        <v>60</v>
      </c>
      <c r="B43" s="119" t="s">
        <v>42</v>
      </c>
      <c r="C43" s="102">
        <v>114.5</v>
      </c>
      <c r="D43" s="102">
        <v>114.5</v>
      </c>
      <c r="E43" s="14">
        <v>13.02</v>
      </c>
      <c r="F43" s="92">
        <f>1592.32+99.29</f>
        <v>1691.61</v>
      </c>
      <c r="G43" s="94">
        <v>100</v>
      </c>
      <c r="H43" s="103">
        <f>113.1+5.96</f>
        <v>119.05999999999999</v>
      </c>
      <c r="I43" s="101">
        <v>14.1</v>
      </c>
      <c r="J43" s="101">
        <f>1650.33+99.29</f>
        <v>1749.62</v>
      </c>
      <c r="K43" s="149">
        <f>H43/D43*100</f>
        <v>103.98253275109168</v>
      </c>
      <c r="L43" s="162"/>
    </row>
    <row r="44" spans="1:12" ht="24.75" customHeight="1">
      <c r="A44" s="17" t="s">
        <v>2</v>
      </c>
      <c r="B44" s="129" t="s">
        <v>3</v>
      </c>
      <c r="C44" s="128"/>
      <c r="D44" s="89"/>
      <c r="E44" s="89"/>
      <c r="F44" s="89"/>
      <c r="G44" s="89"/>
      <c r="H44" s="89"/>
      <c r="I44" s="89"/>
      <c r="J44" s="89"/>
      <c r="K44" s="89"/>
      <c r="L44" s="9"/>
    </row>
    <row r="45" spans="1:12" ht="19.5" customHeight="1">
      <c r="A45" s="38" t="s">
        <v>17</v>
      </c>
      <c r="B45" s="61" t="s">
        <v>89</v>
      </c>
      <c r="C45" s="123"/>
      <c r="D45" s="190" t="s">
        <v>77</v>
      </c>
      <c r="E45" s="191"/>
      <c r="F45" s="191"/>
      <c r="G45" s="191"/>
      <c r="H45" s="191"/>
      <c r="I45" s="191"/>
      <c r="J45" s="191"/>
      <c r="K45" s="192"/>
      <c r="L45" s="160" t="s">
        <v>103</v>
      </c>
    </row>
    <row r="46" spans="1:12" ht="22.5" customHeight="1">
      <c r="A46" s="39" t="s">
        <v>55</v>
      </c>
      <c r="B46" s="117" t="s">
        <v>84</v>
      </c>
      <c r="C46" s="110">
        <v>83.99</v>
      </c>
      <c r="D46" s="108">
        <v>83.99</v>
      </c>
      <c r="E46" s="48">
        <v>18.27</v>
      </c>
      <c r="F46" s="45">
        <v>1095.55</v>
      </c>
      <c r="G46" s="70">
        <v>100</v>
      </c>
      <c r="H46" s="109">
        <v>86.01</v>
      </c>
      <c r="I46" s="48">
        <v>18.97</v>
      </c>
      <c r="J46" s="107">
        <v>1117.56</v>
      </c>
      <c r="K46" s="22">
        <f>H46/D46*100</f>
        <v>102.4050482200262</v>
      </c>
      <c r="L46" s="161"/>
    </row>
    <row r="47" spans="1:12" ht="16.5" customHeight="1">
      <c r="A47" s="38"/>
      <c r="B47" s="104"/>
      <c r="C47" s="54"/>
      <c r="D47" s="169" t="s">
        <v>85</v>
      </c>
      <c r="E47" s="178"/>
      <c r="F47" s="178"/>
      <c r="G47" s="178"/>
      <c r="H47" s="178"/>
      <c r="I47" s="178"/>
      <c r="J47" s="178"/>
      <c r="K47" s="179"/>
      <c r="L47" s="161"/>
    </row>
    <row r="48" spans="1:12" ht="24.75" customHeight="1">
      <c r="A48" s="105" t="s">
        <v>56</v>
      </c>
      <c r="B48" s="122" t="s">
        <v>84</v>
      </c>
      <c r="C48" s="108">
        <v>83.99</v>
      </c>
      <c r="D48" s="110">
        <v>83.99</v>
      </c>
      <c r="E48" s="67">
        <v>18.27</v>
      </c>
      <c r="F48" s="107">
        <v>1095.55</v>
      </c>
      <c r="G48" s="88">
        <v>100</v>
      </c>
      <c r="H48" s="111">
        <v>86.01</v>
      </c>
      <c r="I48" s="67">
        <v>18.97</v>
      </c>
      <c r="J48" s="66">
        <v>1117.56</v>
      </c>
      <c r="K48" s="93">
        <f>H48/D48*100</f>
        <v>102.4050482200262</v>
      </c>
      <c r="L48" s="162"/>
    </row>
    <row r="49" spans="1:12" ht="18" customHeight="1">
      <c r="A49" s="17" t="s">
        <v>4</v>
      </c>
      <c r="B49" s="57" t="s">
        <v>14</v>
      </c>
      <c r="C49" s="57"/>
      <c r="D49" s="57"/>
      <c r="E49" s="20"/>
      <c r="F49" s="20"/>
      <c r="G49" s="48"/>
      <c r="H49" s="48"/>
      <c r="I49" s="48"/>
      <c r="J49" s="74"/>
      <c r="K49" s="74"/>
      <c r="L49" s="23"/>
    </row>
    <row r="50" spans="1:12" ht="82.5" customHeight="1">
      <c r="A50" s="43"/>
      <c r="B50" s="59" t="s">
        <v>86</v>
      </c>
      <c r="C50" s="58"/>
      <c r="D50" s="58"/>
      <c r="E50" s="44"/>
      <c r="F50" s="19"/>
      <c r="G50" s="19"/>
      <c r="H50" s="19"/>
      <c r="I50" s="44"/>
      <c r="J50" s="75"/>
      <c r="K50" s="75"/>
      <c r="L50" s="161" t="s">
        <v>104</v>
      </c>
    </row>
    <row r="51" spans="1:12" ht="19.5" customHeight="1">
      <c r="A51" s="52" t="s">
        <v>15</v>
      </c>
      <c r="B51" s="62" t="s">
        <v>90</v>
      </c>
      <c r="C51" s="60"/>
      <c r="D51" s="167" t="s">
        <v>87</v>
      </c>
      <c r="E51" s="163"/>
      <c r="F51" s="163"/>
      <c r="G51" s="163"/>
      <c r="H51" s="163"/>
      <c r="I51" s="163"/>
      <c r="J51" s="163"/>
      <c r="K51" s="164"/>
      <c r="L51" s="161"/>
    </row>
    <row r="52" spans="1:12" ht="63.75" customHeight="1">
      <c r="A52" s="46"/>
      <c r="B52" s="117" t="s">
        <v>88</v>
      </c>
      <c r="C52" s="113">
        <v>119.98</v>
      </c>
      <c r="D52" s="113">
        <v>119.98</v>
      </c>
      <c r="E52" s="47">
        <v>22.66</v>
      </c>
      <c r="F52" s="47">
        <v>1946.4</v>
      </c>
      <c r="G52" s="70">
        <v>100</v>
      </c>
      <c r="H52" s="114">
        <v>125.02</v>
      </c>
      <c r="I52" s="47">
        <v>23.61</v>
      </c>
      <c r="J52" s="77">
        <v>2028.2</v>
      </c>
      <c r="K52" s="73">
        <f>H52/D52*100</f>
        <v>104.20070011668612</v>
      </c>
      <c r="L52" s="162"/>
    </row>
    <row r="53" spans="1:12" ht="21.75" customHeight="1">
      <c r="A53" s="31" t="s">
        <v>5</v>
      </c>
      <c r="B53" s="127" t="s">
        <v>27</v>
      </c>
      <c r="C53" s="83"/>
      <c r="D53" s="83"/>
      <c r="E53" s="79"/>
      <c r="F53" s="80"/>
      <c r="G53" s="80"/>
      <c r="H53" s="80"/>
      <c r="I53" s="80"/>
      <c r="J53" s="80"/>
      <c r="K53" s="79"/>
      <c r="L53" s="49"/>
    </row>
    <row r="54" spans="1:12" ht="18.75" customHeight="1">
      <c r="A54" s="3" t="s">
        <v>18</v>
      </c>
      <c r="B54" s="61" t="s">
        <v>89</v>
      </c>
      <c r="C54" s="64"/>
      <c r="D54" s="190" t="s">
        <v>77</v>
      </c>
      <c r="E54" s="191"/>
      <c r="F54" s="191"/>
      <c r="G54" s="191"/>
      <c r="H54" s="191"/>
      <c r="I54" s="191"/>
      <c r="J54" s="191"/>
      <c r="K54" s="192"/>
      <c r="L54" s="50"/>
    </row>
    <row r="55" spans="1:12" ht="14.25" customHeight="1">
      <c r="A55" s="125"/>
      <c r="B55" s="116" t="s">
        <v>88</v>
      </c>
      <c r="C55" s="203">
        <v>110</v>
      </c>
      <c r="D55" s="180">
        <v>110</v>
      </c>
      <c r="E55" s="175">
        <v>17.36</v>
      </c>
      <c r="F55" s="175">
        <v>1544.31</v>
      </c>
      <c r="G55" s="182">
        <v>100</v>
      </c>
      <c r="H55" s="210">
        <v>114.62</v>
      </c>
      <c r="I55" s="175">
        <v>18.14</v>
      </c>
      <c r="J55" s="175">
        <v>1608.32</v>
      </c>
      <c r="K55" s="182">
        <f>H55/D55*100</f>
        <v>104.2</v>
      </c>
      <c r="L55" s="161" t="s">
        <v>105</v>
      </c>
    </row>
    <row r="56" spans="1:12" ht="75" customHeight="1">
      <c r="A56" s="68"/>
      <c r="B56" s="117" t="s">
        <v>84</v>
      </c>
      <c r="C56" s="204"/>
      <c r="D56" s="181"/>
      <c r="E56" s="176"/>
      <c r="F56" s="176"/>
      <c r="G56" s="183"/>
      <c r="H56" s="211"/>
      <c r="I56" s="176"/>
      <c r="J56" s="176"/>
      <c r="K56" s="183"/>
      <c r="L56" s="162"/>
    </row>
    <row r="57" spans="1:12" ht="35.25" customHeight="1">
      <c r="A57" s="17" t="s">
        <v>6</v>
      </c>
      <c r="B57" s="147" t="s">
        <v>66</v>
      </c>
      <c r="C57" s="126"/>
      <c r="D57" s="147"/>
      <c r="E57" s="20"/>
      <c r="F57" s="21"/>
      <c r="G57" s="21"/>
      <c r="H57" s="21"/>
      <c r="I57" s="20"/>
      <c r="J57" s="21"/>
      <c r="K57" s="21"/>
      <c r="L57" s="8"/>
    </row>
    <row r="58" spans="1:12" ht="46.5" customHeight="1">
      <c r="A58" s="3"/>
      <c r="B58" s="59" t="s">
        <v>92</v>
      </c>
      <c r="C58" s="130"/>
      <c r="D58" s="37"/>
      <c r="E58" s="48"/>
      <c r="F58" s="51"/>
      <c r="G58" s="51"/>
      <c r="H58" s="51"/>
      <c r="I58" s="48"/>
      <c r="J58" s="51"/>
      <c r="K58" s="51"/>
      <c r="L58" s="6"/>
    </row>
    <row r="59" spans="1:12" ht="19.5" customHeight="1">
      <c r="A59" s="43" t="s">
        <v>51</v>
      </c>
      <c r="B59" s="55" t="s">
        <v>91</v>
      </c>
      <c r="C59" s="61"/>
      <c r="D59" s="167" t="s">
        <v>93</v>
      </c>
      <c r="E59" s="163"/>
      <c r="F59" s="163"/>
      <c r="G59" s="163"/>
      <c r="H59" s="163"/>
      <c r="I59" s="163"/>
      <c r="J59" s="163"/>
      <c r="K59" s="164"/>
      <c r="L59" s="161" t="s">
        <v>106</v>
      </c>
    </row>
    <row r="60" spans="1:12" ht="24.75" customHeight="1">
      <c r="A60" s="43" t="s">
        <v>52</v>
      </c>
      <c r="B60" s="165" t="s">
        <v>96</v>
      </c>
      <c r="C60" s="108">
        <v>142.42</v>
      </c>
      <c r="D60" s="132">
        <v>142.42</v>
      </c>
      <c r="E60" s="44">
        <v>25.22</v>
      </c>
      <c r="F60" s="107">
        <v>1953.8</v>
      </c>
      <c r="G60" s="93">
        <v>100</v>
      </c>
      <c r="H60" s="109">
        <v>147.55</v>
      </c>
      <c r="I60" s="44">
        <v>26.19</v>
      </c>
      <c r="J60" s="107">
        <v>2023</v>
      </c>
      <c r="K60" s="22">
        <f>H60/D60*100</f>
        <v>103.60202218789499</v>
      </c>
      <c r="L60" s="161"/>
    </row>
    <row r="61" spans="1:12" ht="19.5" customHeight="1">
      <c r="A61" s="24"/>
      <c r="B61" s="165"/>
      <c r="C61" s="153"/>
      <c r="D61" s="168" t="s">
        <v>94</v>
      </c>
      <c r="E61" s="168"/>
      <c r="F61" s="168"/>
      <c r="G61" s="168"/>
      <c r="H61" s="168"/>
      <c r="I61" s="168"/>
      <c r="J61" s="168"/>
      <c r="K61" s="168"/>
      <c r="L61" s="161"/>
    </row>
    <row r="62" spans="1:12" ht="22.5" customHeight="1">
      <c r="A62" s="43" t="s">
        <v>53</v>
      </c>
      <c r="B62" s="165"/>
      <c r="C62" s="108">
        <v>142.42</v>
      </c>
      <c r="D62" s="108">
        <v>142.42</v>
      </c>
      <c r="E62" s="107">
        <v>23.47</v>
      </c>
      <c r="F62" s="107">
        <v>2379</v>
      </c>
      <c r="G62" s="93">
        <v>100</v>
      </c>
      <c r="H62" s="111">
        <v>147.55</v>
      </c>
      <c r="I62" s="107">
        <v>24.38</v>
      </c>
      <c r="J62" s="107">
        <v>2463.4</v>
      </c>
      <c r="K62" s="93">
        <f>H62/D62*100</f>
        <v>103.60202218789499</v>
      </c>
      <c r="L62" s="161"/>
    </row>
    <row r="63" spans="1:12" ht="21" customHeight="1">
      <c r="A63" s="24"/>
      <c r="B63" s="165"/>
      <c r="C63" s="153"/>
      <c r="D63" s="168" t="s">
        <v>95</v>
      </c>
      <c r="E63" s="168"/>
      <c r="F63" s="168"/>
      <c r="G63" s="168"/>
      <c r="H63" s="168"/>
      <c r="I63" s="168"/>
      <c r="J63" s="168"/>
      <c r="K63" s="168"/>
      <c r="L63" s="161"/>
    </row>
    <row r="64" spans="1:12" ht="21" customHeight="1">
      <c r="A64" s="11" t="s">
        <v>54</v>
      </c>
      <c r="B64" s="166"/>
      <c r="C64" s="108">
        <v>142.42</v>
      </c>
      <c r="D64" s="108">
        <v>142.42</v>
      </c>
      <c r="E64" s="107">
        <v>25.22</v>
      </c>
      <c r="F64" s="107">
        <v>1953.8</v>
      </c>
      <c r="G64" s="93">
        <v>100</v>
      </c>
      <c r="H64" s="111">
        <v>147.55</v>
      </c>
      <c r="I64" s="107">
        <v>26.19</v>
      </c>
      <c r="J64" s="107">
        <v>2023</v>
      </c>
      <c r="K64" s="93">
        <f>H64/D64*100</f>
        <v>103.60202218789499</v>
      </c>
      <c r="L64" s="162"/>
    </row>
    <row r="65" spans="1:12" ht="25.5" customHeight="1">
      <c r="A65" s="31" t="s">
        <v>7</v>
      </c>
      <c r="B65" s="150" t="s">
        <v>70</v>
      </c>
      <c r="C65" s="57"/>
      <c r="D65" s="63"/>
      <c r="E65" s="74"/>
      <c r="F65" s="20"/>
      <c r="G65" s="21"/>
      <c r="H65" s="21"/>
      <c r="I65" s="21"/>
      <c r="J65" s="74"/>
      <c r="K65" s="74"/>
      <c r="L65" s="8"/>
    </row>
    <row r="66" spans="1:12" ht="24.75" customHeight="1">
      <c r="A66" s="2" t="s">
        <v>19</v>
      </c>
      <c r="B66" s="64" t="s">
        <v>91</v>
      </c>
      <c r="C66" s="62"/>
      <c r="D66" s="169" t="s">
        <v>93</v>
      </c>
      <c r="E66" s="170"/>
      <c r="F66" s="170"/>
      <c r="G66" s="170"/>
      <c r="H66" s="170"/>
      <c r="I66" s="170"/>
      <c r="J66" s="170"/>
      <c r="K66" s="171"/>
      <c r="L66" s="50"/>
    </row>
    <row r="67" spans="1:12" ht="79.5" customHeight="1">
      <c r="A67" s="23" t="s">
        <v>63</v>
      </c>
      <c r="B67" s="146" t="s">
        <v>97</v>
      </c>
      <c r="C67" s="137">
        <v>82</v>
      </c>
      <c r="D67" s="136">
        <v>82</v>
      </c>
      <c r="E67" s="112">
        <v>5.29</v>
      </c>
      <c r="F67" s="107">
        <v>1278.76</v>
      </c>
      <c r="G67" s="93">
        <v>100</v>
      </c>
      <c r="H67" s="111">
        <v>85.44</v>
      </c>
      <c r="I67" s="107">
        <v>5.51</v>
      </c>
      <c r="J67" s="131">
        <v>1332.43</v>
      </c>
      <c r="K67" s="135">
        <f>H67/D67*100</f>
        <v>104.19512195121952</v>
      </c>
      <c r="L67" s="14" t="s">
        <v>107</v>
      </c>
    </row>
    <row r="68" spans="1:12" ht="34.5" customHeight="1">
      <c r="A68" s="3"/>
      <c r="B68" s="133" t="s">
        <v>69</v>
      </c>
      <c r="C68" s="134"/>
      <c r="D68" s="69"/>
      <c r="E68" s="81"/>
      <c r="F68" s="48"/>
      <c r="G68" s="81"/>
      <c r="H68" s="81"/>
      <c r="I68" s="81"/>
      <c r="J68" s="81"/>
      <c r="K68" s="81"/>
      <c r="L68" s="43"/>
    </row>
    <row r="69" spans="1:12" ht="31.5" customHeight="1">
      <c r="A69" s="3"/>
      <c r="B69" s="133" t="s">
        <v>113</v>
      </c>
      <c r="C69" s="134"/>
      <c r="D69" s="69"/>
      <c r="E69" s="81"/>
      <c r="F69" s="48"/>
      <c r="G69" s="81"/>
      <c r="H69" s="81"/>
      <c r="I69" s="81"/>
      <c r="J69" s="81"/>
      <c r="K69" s="81"/>
      <c r="L69" s="43"/>
    </row>
    <row r="70" spans="1:12" ht="21.75" customHeight="1">
      <c r="A70" s="3"/>
      <c r="B70" s="133"/>
      <c r="C70" s="134"/>
      <c r="D70" s="172" t="s">
        <v>94</v>
      </c>
      <c r="E70" s="173"/>
      <c r="F70" s="173"/>
      <c r="G70" s="173"/>
      <c r="H70" s="173"/>
      <c r="I70" s="173"/>
      <c r="J70" s="173"/>
      <c r="K70" s="174"/>
      <c r="L70" s="43"/>
    </row>
    <row r="71" spans="1:12" ht="66.75" customHeight="1">
      <c r="A71" s="48" t="s">
        <v>64</v>
      </c>
      <c r="B71" s="124" t="s">
        <v>68</v>
      </c>
      <c r="C71" s="137">
        <v>82</v>
      </c>
      <c r="D71" s="136">
        <v>82</v>
      </c>
      <c r="E71" s="82">
        <v>13.33</v>
      </c>
      <c r="F71" s="67">
        <v>1373.4</v>
      </c>
      <c r="G71" s="73">
        <v>100</v>
      </c>
      <c r="H71" s="138">
        <v>85.44</v>
      </c>
      <c r="I71" s="82">
        <v>13.85</v>
      </c>
      <c r="J71" s="77">
        <v>1431.8</v>
      </c>
      <c r="K71" s="73">
        <f>H71/D71*100</f>
        <v>104.19512195121952</v>
      </c>
      <c r="L71" s="14" t="s">
        <v>108</v>
      </c>
    </row>
    <row r="72" spans="1:12" ht="21" customHeight="1">
      <c r="A72" s="139" t="s">
        <v>8</v>
      </c>
      <c r="B72" s="65" t="s">
        <v>50</v>
      </c>
      <c r="C72" s="57"/>
      <c r="D72" s="65"/>
      <c r="E72" s="48"/>
      <c r="F72" s="48"/>
      <c r="G72" s="51"/>
      <c r="H72" s="51"/>
      <c r="I72" s="51"/>
      <c r="J72" s="81"/>
      <c r="K72" s="81"/>
      <c r="L72" s="24"/>
    </row>
    <row r="73" spans="1:12" ht="20.25" customHeight="1">
      <c r="A73" s="43" t="s">
        <v>23</v>
      </c>
      <c r="B73" s="55" t="s">
        <v>90</v>
      </c>
      <c r="C73" s="61"/>
      <c r="D73" s="215" t="s">
        <v>95</v>
      </c>
      <c r="E73" s="216"/>
      <c r="F73" s="216"/>
      <c r="G73" s="216"/>
      <c r="H73" s="216"/>
      <c r="I73" s="216"/>
      <c r="J73" s="216"/>
      <c r="K73" s="217"/>
      <c r="L73" s="161" t="s">
        <v>109</v>
      </c>
    </row>
    <row r="74" spans="1:12" ht="68.25" customHeight="1">
      <c r="A74" s="12"/>
      <c r="B74" s="140" t="s">
        <v>98</v>
      </c>
      <c r="C74" s="141">
        <v>85.8</v>
      </c>
      <c r="D74" s="141">
        <v>85.8</v>
      </c>
      <c r="E74" s="107">
        <v>14.36</v>
      </c>
      <c r="F74" s="107">
        <v>1190.9</v>
      </c>
      <c r="G74" s="93">
        <v>100</v>
      </c>
      <c r="H74" s="111">
        <v>88.89</v>
      </c>
      <c r="I74" s="106">
        <v>14.92</v>
      </c>
      <c r="J74" s="131">
        <v>1233.08</v>
      </c>
      <c r="K74" s="93">
        <f>H74/D74*100</f>
        <v>103.60139860139861</v>
      </c>
      <c r="L74" s="162"/>
    </row>
    <row r="75" spans="1:12" ht="42.75" customHeight="1">
      <c r="A75" s="30" t="s">
        <v>9</v>
      </c>
      <c r="B75" s="37" t="s">
        <v>49</v>
      </c>
      <c r="C75" s="126"/>
      <c r="D75" s="37"/>
      <c r="E75" s="20"/>
      <c r="F75" s="51"/>
      <c r="G75" s="51"/>
      <c r="H75" s="51"/>
      <c r="I75" s="20"/>
      <c r="J75" s="20"/>
      <c r="K75" s="20"/>
      <c r="L75" s="23"/>
    </row>
    <row r="76" spans="1:12" ht="18.75" customHeight="1">
      <c r="A76" s="53" t="s">
        <v>22</v>
      </c>
      <c r="B76" s="60" t="s">
        <v>99</v>
      </c>
      <c r="C76" s="62"/>
      <c r="D76" s="218" t="s">
        <v>94</v>
      </c>
      <c r="E76" s="178"/>
      <c r="F76" s="178"/>
      <c r="G76" s="178"/>
      <c r="H76" s="178"/>
      <c r="I76" s="178"/>
      <c r="J76" s="178"/>
      <c r="K76" s="179"/>
      <c r="L76" s="160" t="s">
        <v>110</v>
      </c>
    </row>
    <row r="77" spans="1:12" ht="24.75" customHeight="1">
      <c r="A77" s="41" t="s">
        <v>61</v>
      </c>
      <c r="B77" s="117" t="s">
        <v>98</v>
      </c>
      <c r="C77" s="108">
        <v>82.78</v>
      </c>
      <c r="D77" s="132">
        <v>82.33</v>
      </c>
      <c r="E77" s="44">
        <v>13.33</v>
      </c>
      <c r="F77" s="107">
        <v>1380</v>
      </c>
      <c r="G77" s="93">
        <f>D77/C77*100</f>
        <v>99.45639043247161</v>
      </c>
      <c r="H77" s="109">
        <v>85.33</v>
      </c>
      <c r="I77" s="48">
        <v>13.85</v>
      </c>
      <c r="J77" s="76">
        <v>1429.6</v>
      </c>
      <c r="K77" s="75">
        <f>H77/D77*100</f>
        <v>103.64387222154743</v>
      </c>
      <c r="L77" s="161"/>
    </row>
    <row r="78" spans="1:12" ht="18" customHeight="1">
      <c r="A78" s="40"/>
      <c r="B78" s="121"/>
      <c r="C78" s="54"/>
      <c r="D78" s="218" t="s">
        <v>95</v>
      </c>
      <c r="E78" s="178"/>
      <c r="F78" s="178"/>
      <c r="G78" s="178"/>
      <c r="H78" s="178"/>
      <c r="I78" s="178"/>
      <c r="J78" s="178"/>
      <c r="K78" s="179"/>
      <c r="L78" s="161"/>
    </row>
    <row r="79" spans="1:12" ht="22.5" customHeight="1">
      <c r="A79" s="41" t="s">
        <v>62</v>
      </c>
      <c r="B79" s="117" t="s">
        <v>98</v>
      </c>
      <c r="C79" s="108">
        <v>82.78</v>
      </c>
      <c r="D79" s="108">
        <v>82.78</v>
      </c>
      <c r="E79" s="47">
        <v>13.33</v>
      </c>
      <c r="F79" s="66">
        <v>1157.73</v>
      </c>
      <c r="G79" s="93">
        <v>100</v>
      </c>
      <c r="H79" s="142">
        <v>85.76</v>
      </c>
      <c r="I79" s="67">
        <v>13.85</v>
      </c>
      <c r="J79" s="77">
        <v>1198.74</v>
      </c>
      <c r="K79" s="73">
        <f>H79/D79*100</f>
        <v>103.59990335829912</v>
      </c>
      <c r="L79" s="162"/>
    </row>
    <row r="80" spans="1:12" ht="18" customHeight="1">
      <c r="A80" s="17" t="s">
        <v>10</v>
      </c>
      <c r="B80" s="143" t="s">
        <v>11</v>
      </c>
      <c r="C80" s="144"/>
      <c r="D80" s="143"/>
      <c r="E80" s="71"/>
      <c r="F80" s="71"/>
      <c r="G80" s="71"/>
      <c r="H80" s="71"/>
      <c r="I80" s="71"/>
      <c r="J80" s="78"/>
      <c r="K80" s="78"/>
      <c r="L80" s="16"/>
    </row>
    <row r="81" spans="1:12" ht="20.25" customHeight="1">
      <c r="A81" s="38" t="s">
        <v>20</v>
      </c>
      <c r="B81" s="61" t="s">
        <v>99</v>
      </c>
      <c r="C81" s="95"/>
      <c r="D81" s="177" t="s">
        <v>93</v>
      </c>
      <c r="E81" s="177"/>
      <c r="F81" s="177"/>
      <c r="G81" s="177"/>
      <c r="H81" s="177"/>
      <c r="I81" s="177"/>
      <c r="J81" s="177"/>
      <c r="K81" s="177"/>
      <c r="L81" s="161" t="s">
        <v>111</v>
      </c>
    </row>
    <row r="82" spans="1:12" ht="61.5" customHeight="1">
      <c r="A82" s="39"/>
      <c r="B82" s="117" t="s">
        <v>100</v>
      </c>
      <c r="C82" s="108">
        <v>56.89</v>
      </c>
      <c r="D82" s="108">
        <v>56.89</v>
      </c>
      <c r="E82" s="151">
        <v>18.43</v>
      </c>
      <c r="F82" s="151">
        <v>641.13</v>
      </c>
      <c r="G82" s="93">
        <v>100</v>
      </c>
      <c r="H82" s="152">
        <v>58.21</v>
      </c>
      <c r="I82" s="151">
        <v>18.97</v>
      </c>
      <c r="J82" s="151">
        <v>654.13</v>
      </c>
      <c r="K82" s="93">
        <f>H82/D82*100</f>
        <v>102.3202671822816</v>
      </c>
      <c r="L82" s="162"/>
    </row>
    <row r="83" spans="1:12" ht="48.75" customHeight="1">
      <c r="A83" s="31" t="s">
        <v>12</v>
      </c>
      <c r="B83" s="42" t="s">
        <v>48</v>
      </c>
      <c r="C83" s="145"/>
      <c r="D83" s="42"/>
      <c r="E83" s="48"/>
      <c r="F83" s="19"/>
      <c r="G83" s="19"/>
      <c r="H83" s="19"/>
      <c r="I83" s="48"/>
      <c r="J83" s="19"/>
      <c r="K83" s="19"/>
      <c r="L83" s="43"/>
    </row>
    <row r="84" spans="1:12" ht="15.75" customHeight="1">
      <c r="A84" s="48" t="s">
        <v>21</v>
      </c>
      <c r="B84" s="58" t="s">
        <v>91</v>
      </c>
      <c r="C84" s="61"/>
      <c r="D84" s="178" t="s">
        <v>93</v>
      </c>
      <c r="E84" s="178"/>
      <c r="F84" s="178"/>
      <c r="G84" s="178"/>
      <c r="H84" s="178"/>
      <c r="I84" s="178"/>
      <c r="J84" s="178"/>
      <c r="K84" s="179"/>
      <c r="L84" s="23"/>
    </row>
    <row r="85" spans="1:12" ht="21" customHeight="1">
      <c r="A85" s="33" t="s">
        <v>57</v>
      </c>
      <c r="B85" s="118" t="s">
        <v>101</v>
      </c>
      <c r="C85" s="108">
        <v>123.97</v>
      </c>
      <c r="D85" s="108">
        <v>123.97</v>
      </c>
      <c r="E85" s="44">
        <v>19.42</v>
      </c>
      <c r="F85" s="44">
        <v>1742.85</v>
      </c>
      <c r="G85" s="19">
        <v>100</v>
      </c>
      <c r="H85" s="98">
        <v>129.18</v>
      </c>
      <c r="I85" s="48">
        <v>20.24</v>
      </c>
      <c r="J85" s="76">
        <v>1816.03</v>
      </c>
      <c r="K85" s="75">
        <f>H85/D85*100</f>
        <v>104.20262966846818</v>
      </c>
      <c r="L85" s="161" t="s">
        <v>112</v>
      </c>
    </row>
    <row r="86" spans="1:12" s="27" customFormat="1" ht="15" customHeight="1">
      <c r="A86" s="33"/>
      <c r="B86" s="59"/>
      <c r="C86" s="96"/>
      <c r="D86" s="163" t="s">
        <v>95</v>
      </c>
      <c r="E86" s="163"/>
      <c r="F86" s="163"/>
      <c r="G86" s="163"/>
      <c r="H86" s="163"/>
      <c r="I86" s="163"/>
      <c r="J86" s="163"/>
      <c r="K86" s="164"/>
      <c r="L86" s="188"/>
    </row>
    <row r="87" spans="1:12" s="27" customFormat="1" ht="61.5" customHeight="1">
      <c r="A87" s="34" t="s">
        <v>58</v>
      </c>
      <c r="B87" s="121" t="s">
        <v>84</v>
      </c>
      <c r="C87" s="108">
        <v>123.97</v>
      </c>
      <c r="D87" s="108">
        <v>123.97</v>
      </c>
      <c r="E87" s="47">
        <v>19.42</v>
      </c>
      <c r="F87" s="47">
        <v>1742.85</v>
      </c>
      <c r="G87" s="93">
        <v>100</v>
      </c>
      <c r="H87" s="114">
        <v>129.18</v>
      </c>
      <c r="I87" s="67">
        <v>20.24</v>
      </c>
      <c r="J87" s="47">
        <v>1816.03</v>
      </c>
      <c r="K87" s="70">
        <f>H87/D87*100</f>
        <v>104.20262966846818</v>
      </c>
      <c r="L87" s="181"/>
    </row>
    <row r="88" spans="1:12" ht="15.75">
      <c r="A88" s="35"/>
      <c r="B88" s="25"/>
      <c r="C88" s="25"/>
      <c r="D88" s="25"/>
      <c r="E88" s="7"/>
      <c r="F88" s="10"/>
      <c r="G88" s="10"/>
      <c r="H88" s="10"/>
      <c r="I88" s="7"/>
      <c r="J88" s="10"/>
      <c r="K88" s="10"/>
      <c r="L88" s="36"/>
    </row>
    <row r="89" spans="1:12" ht="15.75">
      <c r="A89" s="35"/>
      <c r="B89" s="25"/>
      <c r="C89" s="25"/>
      <c r="D89" s="25"/>
      <c r="E89" s="7"/>
      <c r="F89" s="10"/>
      <c r="G89" s="10"/>
      <c r="H89" s="10"/>
      <c r="I89" s="7"/>
      <c r="J89" s="10"/>
      <c r="K89" s="10"/>
      <c r="L89" s="36"/>
    </row>
    <row r="90" spans="1:12" s="5" customFormat="1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s="5" customFormat="1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s="5" customFormat="1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s="5" customFormat="1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s="5" customFormat="1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s="5" customFormat="1" ht="15">
      <c r="A95" s="18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</sheetData>
  <sheetProtection/>
  <mergeCells count="94">
    <mergeCell ref="K13:K23"/>
    <mergeCell ref="D40:D42"/>
    <mergeCell ref="D12:K12"/>
    <mergeCell ref="K29:K39"/>
    <mergeCell ref="K24:K26"/>
    <mergeCell ref="I40:I42"/>
    <mergeCell ref="E40:E42"/>
    <mergeCell ref="D29:D39"/>
    <mergeCell ref="G29:G39"/>
    <mergeCell ref="G13:G23"/>
    <mergeCell ref="B5:B9"/>
    <mergeCell ref="A13:A23"/>
    <mergeCell ref="L55:L56"/>
    <mergeCell ref="A29:A39"/>
    <mergeCell ref="I29:I39"/>
    <mergeCell ref="C13:C23"/>
    <mergeCell ref="C24:C26"/>
    <mergeCell ref="C29:C39"/>
    <mergeCell ref="H29:H39"/>
    <mergeCell ref="D24:D26"/>
    <mergeCell ref="I7:J7"/>
    <mergeCell ref="A1:L1"/>
    <mergeCell ref="A2:L2"/>
    <mergeCell ref="A3:L3"/>
    <mergeCell ref="L6:L9"/>
    <mergeCell ref="A4:L4"/>
    <mergeCell ref="A6:A9"/>
    <mergeCell ref="C5:C9"/>
    <mergeCell ref="D5:K5"/>
    <mergeCell ref="H6:K6"/>
    <mergeCell ref="I13:I23"/>
    <mergeCell ref="E13:E23"/>
    <mergeCell ref="J13:J23"/>
    <mergeCell ref="H13:H23"/>
    <mergeCell ref="B95:L95"/>
    <mergeCell ref="L85:L87"/>
    <mergeCell ref="D47:K47"/>
    <mergeCell ref="D73:K73"/>
    <mergeCell ref="D76:K76"/>
    <mergeCell ref="D78:K78"/>
    <mergeCell ref="D51:K51"/>
    <mergeCell ref="D54:K54"/>
    <mergeCell ref="C55:C56"/>
    <mergeCell ref="A40:A42"/>
    <mergeCell ref="G40:G42"/>
    <mergeCell ref="H40:H42"/>
    <mergeCell ref="K40:K42"/>
    <mergeCell ref="F40:F42"/>
    <mergeCell ref="C40:C42"/>
    <mergeCell ref="H55:H56"/>
    <mergeCell ref="E7:F7"/>
    <mergeCell ref="E8:E9"/>
    <mergeCell ref="D7:D9"/>
    <mergeCell ref="D13:D23"/>
    <mergeCell ref="F13:F23"/>
    <mergeCell ref="E29:E39"/>
    <mergeCell ref="F29:F39"/>
    <mergeCell ref="E24:E26"/>
    <mergeCell ref="F24:F26"/>
    <mergeCell ref="D6:G6"/>
    <mergeCell ref="G7:G9"/>
    <mergeCell ref="H7:H9"/>
    <mergeCell ref="D45:K45"/>
    <mergeCell ref="J40:J42"/>
    <mergeCell ref="I24:I26"/>
    <mergeCell ref="J24:J26"/>
    <mergeCell ref="J29:J39"/>
    <mergeCell ref="K7:K9"/>
    <mergeCell ref="I8:I9"/>
    <mergeCell ref="D55:D56"/>
    <mergeCell ref="E55:E56"/>
    <mergeCell ref="F55:F56"/>
    <mergeCell ref="G55:G56"/>
    <mergeCell ref="J55:J56"/>
    <mergeCell ref="K55:K56"/>
    <mergeCell ref="D86:K86"/>
    <mergeCell ref="B60:B64"/>
    <mergeCell ref="D59:K59"/>
    <mergeCell ref="D61:K61"/>
    <mergeCell ref="D63:K63"/>
    <mergeCell ref="D66:K66"/>
    <mergeCell ref="D70:K70"/>
    <mergeCell ref="D81:K81"/>
    <mergeCell ref="D84:K84"/>
    <mergeCell ref="G24:G26"/>
    <mergeCell ref="H24:H26"/>
    <mergeCell ref="L45:L48"/>
    <mergeCell ref="L81:L82"/>
    <mergeCell ref="L13:L43"/>
    <mergeCell ref="L73:L74"/>
    <mergeCell ref="L76:L79"/>
    <mergeCell ref="L50:L52"/>
    <mergeCell ref="L59:L64"/>
    <mergeCell ref="I55:I56"/>
  </mergeCells>
  <printOptions/>
  <pageMargins left="0.47" right="0.15748031496062992" top="0.2" bottom="0.2" header="0.2" footer="0.2"/>
  <pageSetup horizontalDpi="600" verticalDpi="600" orientation="landscape" paperSize="9" scale="63" r:id="rId1"/>
  <rowBreaks count="3" manualBreakCount="3">
    <brk id="43" max="11" man="1"/>
    <brk id="64" max="11" man="1"/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user</cp:lastModifiedBy>
  <cp:lastPrinted>2014-03-04T06:11:43Z</cp:lastPrinted>
  <dcterms:created xsi:type="dcterms:W3CDTF">2009-01-21T06:30:12Z</dcterms:created>
  <dcterms:modified xsi:type="dcterms:W3CDTF">2015-03-23T12:35:33Z</dcterms:modified>
  <cp:category/>
  <cp:version/>
  <cp:contentType/>
  <cp:contentStatus/>
</cp:coreProperties>
</file>